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G:\47er\"/>
    </mc:Choice>
  </mc:AlternateContent>
  <bookViews>
    <workbookView xWindow="0" yWindow="0" windowWidth="25200" windowHeight="11985" activeTab="3"/>
  </bookViews>
  <sheets>
    <sheet name="Stammdaten Meldebogen" sheetId="5" r:id="rId1"/>
    <sheet name="Anl. Personal nach HKJGB " sheetId="1" r:id="rId2"/>
    <sheet name="Anl. Personal nach Übergangsv." sheetId="3" r:id="rId3"/>
    <sheet name="Personal" sheetId="6"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7" i="3" l="1"/>
  <c r="G206" i="3"/>
  <c r="G205" i="3"/>
  <c r="G204" i="3"/>
  <c r="G203" i="3"/>
  <c r="G202" i="3"/>
  <c r="G201" i="3"/>
  <c r="G200" i="3"/>
  <c r="G199" i="3"/>
  <c r="C193" i="3"/>
  <c r="G192" i="3"/>
  <c r="G191" i="3"/>
  <c r="G190" i="3"/>
  <c r="G189" i="3"/>
  <c r="G188" i="3"/>
  <c r="G187" i="3"/>
  <c r="G186" i="3"/>
  <c r="G185" i="3"/>
  <c r="C182" i="3"/>
  <c r="G181" i="3"/>
  <c r="G180" i="3"/>
  <c r="G179" i="3"/>
  <c r="G178" i="3"/>
  <c r="G177" i="3"/>
  <c r="G176" i="3"/>
  <c r="G175" i="3"/>
  <c r="G174" i="3"/>
  <c r="C171" i="3"/>
  <c r="G170" i="3"/>
  <c r="G169" i="3"/>
  <c r="G168" i="3"/>
  <c r="G167" i="3"/>
  <c r="G166" i="3"/>
  <c r="G165" i="3"/>
  <c r="G164" i="3"/>
  <c r="G163" i="3"/>
  <c r="G126" i="3"/>
  <c r="C156" i="3"/>
  <c r="G155" i="3"/>
  <c r="G154" i="3"/>
  <c r="G153" i="3"/>
  <c r="G152" i="3"/>
  <c r="G151" i="3"/>
  <c r="G150" i="3"/>
  <c r="G149" i="3"/>
  <c r="G148" i="3"/>
  <c r="G156" i="3" s="1"/>
  <c r="C145" i="3"/>
  <c r="G144" i="3"/>
  <c r="G143" i="3"/>
  <c r="G142" i="3"/>
  <c r="G141" i="3"/>
  <c r="G140" i="3"/>
  <c r="G139" i="3"/>
  <c r="G138" i="3"/>
  <c r="G137" i="3"/>
  <c r="C134" i="3"/>
  <c r="G133" i="3"/>
  <c r="G132" i="3"/>
  <c r="G131" i="3"/>
  <c r="G130" i="3"/>
  <c r="G129" i="3"/>
  <c r="G128" i="3"/>
  <c r="G127" i="3"/>
  <c r="C190" i="1"/>
  <c r="G189" i="1"/>
  <c r="G188" i="1"/>
  <c r="G187" i="1"/>
  <c r="G186" i="1"/>
  <c r="G185" i="1"/>
  <c r="G184" i="1"/>
  <c r="G183" i="1"/>
  <c r="G182" i="1"/>
  <c r="C179" i="1"/>
  <c r="G178" i="1"/>
  <c r="G177" i="1"/>
  <c r="G176" i="1"/>
  <c r="G175" i="1"/>
  <c r="G174" i="1"/>
  <c r="G173" i="1"/>
  <c r="G172" i="1"/>
  <c r="G171" i="1"/>
  <c r="G166" i="1"/>
  <c r="G165" i="1"/>
  <c r="G163" i="1"/>
  <c r="G161" i="1"/>
  <c r="G154" i="1"/>
  <c r="G153" i="1"/>
  <c r="G151" i="1"/>
  <c r="G149" i="1"/>
  <c r="G143" i="1"/>
  <c r="G142" i="1"/>
  <c r="G140" i="1"/>
  <c r="G138" i="1"/>
  <c r="G137" i="1"/>
  <c r="G139" i="1"/>
  <c r="G141" i="1"/>
  <c r="G144" i="1"/>
  <c r="G133" i="1"/>
  <c r="G132" i="1"/>
  <c r="G130" i="1"/>
  <c r="G134" i="3" l="1"/>
  <c r="G207" i="3"/>
  <c r="G145" i="3"/>
  <c r="G193" i="3"/>
  <c r="G182" i="3"/>
  <c r="G171" i="3"/>
  <c r="G190" i="1"/>
  <c r="G179" i="1"/>
  <c r="G145" i="1"/>
  <c r="G128" i="1"/>
  <c r="G127" i="1"/>
  <c r="F9" i="1" l="1"/>
  <c r="F10" i="1"/>
  <c r="F11" i="1"/>
  <c r="F12" i="1"/>
  <c r="F13" i="1"/>
  <c r="F14" i="1"/>
  <c r="F15" i="1"/>
  <c r="F16" i="1"/>
  <c r="F17" i="1"/>
  <c r="F18" i="1"/>
  <c r="F19" i="1"/>
  <c r="F8" i="1"/>
  <c r="F10" i="3"/>
  <c r="F11" i="3"/>
  <c r="F12" i="3"/>
  <c r="F13" i="3"/>
  <c r="F14" i="3"/>
  <c r="F15" i="3"/>
  <c r="F16" i="3"/>
  <c r="F17" i="3"/>
  <c r="F18" i="3"/>
  <c r="F19" i="3"/>
  <c r="F20" i="3"/>
  <c r="F9" i="3"/>
  <c r="D21" i="3"/>
  <c r="D20" i="1" l="1"/>
  <c r="F22" i="3" l="1"/>
  <c r="F23" i="3" s="1"/>
  <c r="H75" i="3" l="1"/>
  <c r="H83" i="1"/>
  <c r="H53" i="1" l="1"/>
  <c r="H40" i="3" l="1"/>
  <c r="H38" i="1" l="1"/>
  <c r="H99" i="3" l="1"/>
  <c r="F24" i="3" l="1"/>
  <c r="H41" i="3" s="1"/>
  <c r="H78" i="3" l="1"/>
  <c r="H42" i="3"/>
  <c r="H100" i="1"/>
  <c r="G129" i="1"/>
  <c r="G131" i="1"/>
  <c r="G134" i="1"/>
  <c r="C135" i="1"/>
  <c r="C145" i="1"/>
  <c r="G148" i="1"/>
  <c r="G150" i="1"/>
  <c r="G152" i="1"/>
  <c r="G155" i="1"/>
  <c r="C156" i="1"/>
  <c r="G160" i="1"/>
  <c r="G162" i="1"/>
  <c r="G164" i="1"/>
  <c r="G167" i="1"/>
  <c r="C168" i="1"/>
  <c r="H76" i="3" l="1"/>
  <c r="H77" i="3" s="1"/>
  <c r="H79" i="3" s="1"/>
  <c r="G135" i="1"/>
  <c r="F21" i="1"/>
  <c r="G156" i="1"/>
  <c r="G168" i="1"/>
  <c r="F24" i="1" l="1"/>
  <c r="H39" i="1" s="1"/>
  <c r="H42" i="1" s="1"/>
  <c r="F22" i="1"/>
  <c r="F23" i="1" l="1"/>
  <c r="H54" i="1" s="1"/>
  <c r="H55" i="1" l="1"/>
  <c r="H84" i="1" s="1"/>
  <c r="H85" i="1" s="1"/>
  <c r="H86" i="1"/>
  <c r="F25" i="1"/>
  <c r="H87" i="1" l="1"/>
</calcChain>
</file>

<file path=xl/sharedStrings.xml><?xml version="1.0" encoding="utf-8"?>
<sst xmlns="http://schemas.openxmlformats.org/spreadsheetml/2006/main" count="466" uniqueCount="195">
  <si>
    <t>* betr. Platzsharing: Wenn gleichaltrige Kinder bzw. Kindergarten- und Schulkinder sich einen Platz teilen, sind diese als ein Kind einzutragen. Wenn sich Kinder unterschiedlicher Altersstufen einen Platz teilen, ist der Gruppenfaktor des jeweils jüngsten Kindes zu berücksichtigen.</t>
  </si>
  <si>
    <t>Kinder im Schulalter</t>
  </si>
  <si>
    <t>Kinder 3-6 Jahre</t>
  </si>
  <si>
    <t xml:space="preserve">Kinder 2-3 Jahre </t>
  </si>
  <si>
    <t>Kinder 0-2 Jahre</t>
  </si>
  <si>
    <t>Faktor</t>
  </si>
  <si>
    <t>&lt; Kinder bis zum vollendeten 2. Lebensjahr mit dem Faktor 2,5</t>
  </si>
  <si>
    <t xml:space="preserve">&lt; Kinder vom vollendeten 2. bis zum vollendeten 3. Lebensjahr mit dem Faktor 1,5 </t>
  </si>
  <si>
    <t>&lt; Kinder vom vollendeten 3. Lebensjahr bis zum Schuleintritt bzw. im Schulalter mit dem Faktor 1</t>
  </si>
  <si>
    <t xml:space="preserve"> Maximale Gruppengröße 25 Kinder; dabei zählen </t>
  </si>
  <si>
    <t xml:space="preserve"> Erläuterung:</t>
  </si>
  <si>
    <t>Gruppengröße und -zusammensetzung nach § 25d Abs. 1 HKJGB zum Zeitpunkt der Inbetriebnahme/Antragstellung</t>
  </si>
  <si>
    <t xml:space="preserve">Bei Bedarf weiteres Blatt als Anlage beifügen </t>
  </si>
  <si>
    <t>wöchentliche Arbeitszeit</t>
  </si>
  <si>
    <t>Ausbildung</t>
  </si>
  <si>
    <t>Geburtsjahr</t>
  </si>
  <si>
    <t>Name, Vorname</t>
  </si>
  <si>
    <t>2.3 Angaben zum weiteren pädagogischen Personal für Integration, Sprachförderung, etc.:</t>
  </si>
  <si>
    <t>Summe Arbeitsstunden:</t>
  </si>
  <si>
    <t xml:space="preserve">Ausbildung </t>
  </si>
  <si>
    <t>Differenz:</t>
  </si>
  <si>
    <t>Mindestpersonalbedarf nach § 25c Abs. 1 - 3 HKJGB (s. 1.):</t>
  </si>
  <si>
    <t>wöchentliche Sollarbeitszeit einer Vollzeitstelle für die Leitungskraft</t>
  </si>
  <si>
    <t xml:space="preserve">Netto-Mindestpersonalbedarf </t>
  </si>
  <si>
    <t>aufgenommene Kinder</t>
  </si>
  <si>
    <t>Schulalter</t>
  </si>
  <si>
    <t xml:space="preserve">3- 6 Jahre </t>
  </si>
  <si>
    <t>0-3 Jahre</t>
  </si>
  <si>
    <t xml:space="preserve">Mindestfachkraftstd. pro Woche </t>
  </si>
  <si>
    <t>Fachkraftfaktor</t>
  </si>
  <si>
    <t>Altersgruppe</t>
  </si>
  <si>
    <t>Mindestpersonalbedarf nach § 25c Abs. 1 - 3 HKJGB:</t>
  </si>
  <si>
    <t>Personalberechnung zum Stand:</t>
  </si>
  <si>
    <t>Name und Anschrift der Kindertagesstätte:</t>
  </si>
  <si>
    <t>2. Angaben zum Personal der Kindertageseinrichtung</t>
  </si>
  <si>
    <t>15 % Ausfallzeiten zusätzlich zum Netto-Mindestpersonalbedarf</t>
  </si>
  <si>
    <t>1. Angaben zur Tageseinrichtung:</t>
  </si>
  <si>
    <t>Einr.-Nr.:</t>
  </si>
  <si>
    <t>Name:</t>
  </si>
  <si>
    <t>Straße/Hausnr.:</t>
  </si>
  <si>
    <t>PLZ/Ort:</t>
  </si>
  <si>
    <t>Telefon:</t>
  </si>
  <si>
    <t>E-Mail:</t>
  </si>
  <si>
    <t>Träger-Nr.:</t>
  </si>
  <si>
    <t>2. Angaben zum Träger:</t>
  </si>
  <si>
    <t>3. Angaben zur Betriebserlaubnis:</t>
  </si>
  <si>
    <t>Gültigkeit der Betriebserlaubnis ab:</t>
  </si>
  <si>
    <t>4. Angaben zu den belegten Plätzen:*</t>
  </si>
  <si>
    <t>5. Angaben zu den Öffnungszeiten der Tageseinrichtung insgesamt:</t>
  </si>
  <si>
    <t>Kinder bis zum vollendeten 1. Lebensjahr:</t>
  </si>
  <si>
    <t>Sonstige Regelungen:</t>
  </si>
  <si>
    <t>Kinder vom vollendeten 2. bis zum vollendeten 3. Lebensjahr:</t>
  </si>
  <si>
    <t>Kinder ab Schuleintritt:</t>
  </si>
  <si>
    <t>* Hier bitte die Anzahl aller zum oben genannten Stichtag vertraglich oder satzungsgemäß aufgenommenen Kinder angeben (ohne Berücksichtigung von Platzsharing).</t>
  </si>
  <si>
    <t>Täglich (Montag - Freitag) von - bis:</t>
  </si>
  <si>
    <t>Kinder vom vollendeten 1. bis zum vollendeten 2. Lebensjahr:</t>
  </si>
  <si>
    <t>6. Ansprechpartner*in bei Rückfragen:</t>
  </si>
  <si>
    <t>Name der Kindertagesstätte:</t>
  </si>
  <si>
    <t xml:space="preserve">1. Angaben zur Berechnung des Mindestpersonalbedarfs der Kindertageseinrichtung </t>
  </si>
  <si>
    <t xml:space="preserve">Gruppengröße und -zusammensetzung nach § 25d Abs. 1 HKJGB </t>
  </si>
  <si>
    <t>Summe Mindestpersonalbedarf ohne Leitung</t>
  </si>
  <si>
    <t xml:space="preserve">Summe </t>
  </si>
  <si>
    <t>2.4 Angaben zum weiteren pädagogischen Personal für Integration, Sprachförderung, etc.:</t>
  </si>
  <si>
    <t>2.4 Angaben zum weiteren Personal (Zusatzkräfte, Freiwilligendienst, Hauswirtschaftskraft, etc.):</t>
  </si>
  <si>
    <r>
      <t>wöchentliche Arbeitszeit</t>
    </r>
    <r>
      <rPr>
        <b/>
        <vertAlign val="superscript"/>
        <sz val="14"/>
        <rFont val="Arial"/>
        <family val="2"/>
      </rPr>
      <t xml:space="preserve"> </t>
    </r>
  </si>
  <si>
    <t>2.5 Angaben zum weiteren Personal (Zusatzkraft, Freiwilligendienst, Hauswirtschaftskraft, etc.):</t>
  </si>
  <si>
    <t>Summe päd. Personal:</t>
  </si>
  <si>
    <t>Summe päd. Personal und genehmigtes fachfremdes Personal:</t>
  </si>
  <si>
    <t>Summe:</t>
  </si>
  <si>
    <t>Genehmigung des Jugendamtes vom**:</t>
  </si>
  <si>
    <t>2.2 Angaben zu Personen mit fachfremder Ausbildung mit Genehmigung des Jugendamtes zum Einsatz als Fachkraft zur Mitarbeit**:</t>
  </si>
  <si>
    <t>22 % Ausfallzeiten zusätzlich zum  Netto-Mindestpersonalbedarf</t>
  </si>
  <si>
    <t>aufgenommene Kinder gesamt</t>
  </si>
  <si>
    <t>Summe</t>
  </si>
  <si>
    <t>2.1 Angaben zur Einrichtungsleitung*:</t>
  </si>
  <si>
    <t>2.1 Angaben zu Personen mit fachfremder Ausbildung mit Genehmigung des Jugendamtes zum Einsatz als Fachkraft zur Mitarbeit*:</t>
  </si>
  <si>
    <t>Genehmigung des Jugendamtes vom*:</t>
  </si>
  <si>
    <t>Summe Leitungszeiten (20 % zusätzlich zum Netto-Mindestpersonalbedarf, max. 1,5 Vollzeitstellen):</t>
  </si>
  <si>
    <t>Auf den Mindestpersonal-bedarf anrechenbare Stunden</t>
  </si>
  <si>
    <t xml:space="preserve">Differenz*: </t>
  </si>
  <si>
    <t>Kinder vom vollendeten 3. Lebensjahr bis zum Schuleintritt:</t>
  </si>
  <si>
    <t xml:space="preserve">Die im folgenden erhobenen personenbezogenen Daten sind verpflichtende Angaben zum Schutz von Kindern in Kindertageseinrichtungen nach den §§ 45-48 SGB VIII in Verbindung mit § 15 HKJGB. Sie werden ausschließlich zum Zweck der Aufgabenerfüllung verwendet und ggf. in einem automatisierten Verfahren gespeichert. Die betroffenen Personen sind hiervon in geeigneter Weise in Kenntnis zu setzen. </t>
  </si>
  <si>
    <t>2.3 Angaben zum pädagogischen Personal (§ 25c i.V. mit § 25b HKJGB), ohne Leitungszeiten und Personen mit fachfremder Ausbildung (dazu s. oben):</t>
  </si>
  <si>
    <t>2.2 Angaben zum pädagogischen Personal (§ 25c i.V. mit § 25b HKJGB):</t>
  </si>
  <si>
    <t>Mindestpersonalbedarf nach § 25c Abs. 1 - 3 HKJGB ohne Leitung (s. 1.):</t>
  </si>
  <si>
    <t>Einstellungsdatum</t>
  </si>
  <si>
    <t xml:space="preserve">staatlich anerkannte Erzieher_innen </t>
  </si>
  <si>
    <t>staatlich anerkannte Heilpädagog_innen</t>
  </si>
  <si>
    <t xml:space="preserve">Sozialpädagog_innen grad. </t>
  </si>
  <si>
    <t>Sozialarbeiter_innen grad.</t>
  </si>
  <si>
    <t>Diplompädagog_innnen (BA)</t>
  </si>
  <si>
    <t>Diplom-Sozialpädagog_innen (FH)</t>
  </si>
  <si>
    <t>Diplom-Sozialarbeiter_innen (FH)</t>
  </si>
  <si>
    <t>Diplom-Heilpädagog_innen (FH)</t>
  </si>
  <si>
    <t>Diplom-Pädagog_innen</t>
  </si>
  <si>
    <t>Personen mit einem berufsqualifizierenden Hochschulabschluss oder einem Bachelorabschluss nach § 11 des Gesetzes über die staatl. Anerkennung von Berufsakademien v. 15.09.2016 (GVBI. S. 162) im früh- oder allgemeinpädagogischen sowie sozialpflegerischen Bereich oder auf dem Gebiet der Sozialen Arbeit</t>
  </si>
  <si>
    <t xml:space="preserve">Personen mit einer Ausbildung im In- oder Ausland, die das für das Schulwesen oder das Hochschulwesen zuständige Ministerium als gleichwertig mit der Ausbildung einer der in Nr. 1 bis 12 genannten Fachkräfte anerkannt hat </t>
  </si>
  <si>
    <t>staatlich anerkannte Kindheitspädagog_innen</t>
  </si>
  <si>
    <t>Teilnehmer_innen einschlägiger berufsbegleitender Ausbildungen (ehem. Schlüssel 12)</t>
  </si>
  <si>
    <t>Teilnehmer_innen einschlägiger,durch das Land geförderte, praxisintegrierte Ausbildung im 2. Ausbildungsjahr (PivA)</t>
  </si>
  <si>
    <t>Teilnehmer_innen einschlägiger,durch das Land geförderte, praxisintegrierte Ausbildung im 3. Ausbildungsjahr (PivA)</t>
  </si>
  <si>
    <t>Personen mit fachfremder Ausbildung im In- oder Ausland und einschlägiger Berufserfahrung bei gleichzeitiger Auflage, eine sozialpädagogische Ausbildung aufzunehmen</t>
  </si>
  <si>
    <t xml:space="preserve">Personen, die im Rahmen ihrer berufsqualifizierenden Ausbildung oder ihres berufsqualifizierenden Studiengangs ein Anerkennungsjahr absolvieren und eine vorherige Ausbildung als Sozialassistent_in absolviert haben. </t>
  </si>
  <si>
    <t xml:space="preserve">Als Fachkräfte gelten auch Personen, die am 12.07.2001 in einer Tageseinrichtung als Fachkräfte eingesetzt waren, ohne die Voraussetzungen des Abs. 1 zu erfüllen. </t>
  </si>
  <si>
    <t>Ohne Fachkraftstatus</t>
  </si>
  <si>
    <t>Ohne pädagogische Ausbildung</t>
  </si>
  <si>
    <t>Hauswirtschaftskräfte</t>
  </si>
  <si>
    <t>FOS Praktikanten</t>
  </si>
  <si>
    <t>Folgende Fachkräfte können gemäß §25b HKJGB als Fachkräfte angerechnet werden:</t>
  </si>
  <si>
    <t>Können auf Grundlage ihrer vertraglich geregelten Anwesenheit in der Kindertageseinrichtung auf den Mindestpersonalbedarf angerechnet werden</t>
  </si>
  <si>
    <t xml:space="preserve">keine Anrechnung auf den Fachkraftschlüssel möglich </t>
  </si>
  <si>
    <t>Fachkräfte werden wie folgt angerechnet:</t>
  </si>
  <si>
    <t>virtuelle Kinder³</t>
  </si>
  <si>
    <t>Virtuelle Kinder*</t>
  </si>
  <si>
    <t>Personen, die im Rahmen ihrer berufsqualifizierenden Ausbildung oder ihres berufsqualifizierenden Studiengangs ein Anerkennungsjahr absolvieren (Erzieher/ Sozialarbeiter)</t>
  </si>
  <si>
    <t>staatlich anerkannte Kinderpfleger_innen (erst nach Abschluss)</t>
  </si>
  <si>
    <t>staatlich geprüfte Sozialassistent_innen    (erst nach Abschluss)</t>
  </si>
  <si>
    <t>komplett</t>
  </si>
  <si>
    <t>Kinder 0-2 Jahre mit Integration</t>
  </si>
  <si>
    <t>Kinder 2-3 Jahre mit Integration</t>
  </si>
  <si>
    <t>Kinder 3-6 Jahre mit Integration</t>
  </si>
  <si>
    <t>Kinder im Schulalter mit Integration</t>
  </si>
  <si>
    <t>&lt; Kinder vom vollendeten 3. Lebensjahr bis zum Schuleintritt bzw. im Schulalter mit dem Faktor 1; Kinder mit Integrationsmaßnahme mit Faktor 3</t>
  </si>
  <si>
    <t>&lt; Kinder vom vollendeten 2. bis zum vollendeten 3. Lebensjahr mit dem Faktor 1,5; Kinder mit Integrationsmaßnahme mit Faktor 3</t>
  </si>
  <si>
    <t>&lt; Kinder bis zum vollendeten 2. Lebensjahr mit dem Faktor 2,5; Kinder mit Integrationsmaßnahme mit Faktor 5</t>
  </si>
  <si>
    <t xml:space="preserve">Kinder im Schulalter </t>
  </si>
  <si>
    <t xml:space="preserve"> Maximale Gruppengröße 25 Kinder und max. 5 Kinder mit Integrationsmaßnahmen; dabei zählen nach RV</t>
  </si>
  <si>
    <t>2.2/ 2.3 Angaben zum pädagogischen Personal S.3</t>
  </si>
  <si>
    <t>Bundesfreiwilligendienst</t>
  </si>
  <si>
    <t>2.5 Angaben zum weiteren Personal als zusatzkräfte S.5</t>
  </si>
  <si>
    <t>Freiwilliges Soziales Jahr</t>
  </si>
  <si>
    <t>25 % des Mindest- personalbedarfs ohne Leitungszeiten</t>
  </si>
  <si>
    <t xml:space="preserve">25 % des Mindest- personalbedarfs </t>
  </si>
  <si>
    <t>staatlich anerkannte Heilerziehrungspfleger_innen</t>
  </si>
  <si>
    <t>Mit der Mitarbeit in einer Kindergruppe können über die in Abs. 1 genannten Fachkräfte hinaus folgende Fachkräfte betraut werden:</t>
  </si>
  <si>
    <t>2.1 /2.2 Angaben zu Personen mit fachfremder Ausbildung nach genehmigung des Jugendamtes S.2</t>
  </si>
  <si>
    <t>Können auf Grundlage ihrer vertraglich geregelten Anwesenheit in der Kindertageseinrichtung komplett auf den Mindestpersonalbedarf angerechnet werden</t>
  </si>
  <si>
    <t>Genehmigtes fachfremdes Personal, max. 25 %, s. 2.1:</t>
  </si>
  <si>
    <t>³ Die virtuellen Kinder sind jene, deren Anzahl in der Gruppe reduziert wird, wenn ein Kind mit Integrationsmaßnahme aufgenommen wird. Zum Beispiel führt die Aufnahme eines Kindes mit Integrationsmaßnahme zu einer Reduzierung der Gruppengröße um 5 Kinder, welche als 5 virtuelle Kinder bezeichnet werden. Die virtuellen Kinder werden durch einen Betreuungsschlüssel von 30 berechnet.</t>
  </si>
  <si>
    <t>* Die virtuellen Kinder sind jene, deren Anzahl in der Gruppe reduziert wird, wenn ein Kind mit Integrationsmaßnahme aufgenommen wird. Zum Beispiel führt die Aufnahme eines Kindes mit Integrationsmaßnahme zu einer Reduzierung der Gruppengröße um 5 Kinder, welche als 5 virtuelle Kinder bezeichnet werden. Die virtuellen Kinder werden durch einen Betreuungsschlüssel von 30 berechnet.</t>
  </si>
  <si>
    <t>25% nach genehmigung des Jugendamtes</t>
  </si>
  <si>
    <t xml:space="preserve">²Teilen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Beispiel: 1 U3-Kind und ein Schulkind teilen sich einen Platz: Das U3-Kind "besetzt" den Platz am Vormittag mit 27,5 Std./Woche (7:30 Uhr bis 13 Uhr), das Schulkind ab Mittag mit 20 Std./Woche (13 - 17 Uhr). Beide Kinder gelten bei der Personalberechnung als ein U3-Kind mit einem Betreuungsmittelwert von 50 Stunden. </t>
  </si>
  <si>
    <t>Ort, Datum                                                                                                    Rechtsverbindliche Unterschrift des Trägers                                                               Stempel</t>
  </si>
  <si>
    <r>
      <t>Betreuungs-mittelwert</t>
    </r>
    <r>
      <rPr>
        <b/>
        <vertAlign val="superscript"/>
        <sz val="14"/>
        <color theme="1"/>
        <rFont val="Segoe UI"/>
        <family val="2"/>
      </rPr>
      <t>1</t>
    </r>
  </si>
  <si>
    <r>
      <t xml:space="preserve">vertragl. auf-genommene Kinder </t>
    </r>
    <r>
      <rPr>
        <b/>
        <vertAlign val="superscript"/>
        <sz val="14"/>
        <color theme="1"/>
        <rFont val="Segoe UI"/>
        <family val="2"/>
      </rPr>
      <t>2</t>
    </r>
  </si>
  <si>
    <r>
      <t>20 % Leitungszeit zusätzlich zum Netto-Mindestpersonalbedarf</t>
    </r>
    <r>
      <rPr>
        <b/>
        <vertAlign val="superscript"/>
        <sz val="14"/>
        <color theme="1"/>
        <rFont val="Segoe UI"/>
        <family val="2"/>
      </rPr>
      <t>3</t>
    </r>
  </si>
  <si>
    <r>
      <t>Führungszeugnis vom</t>
    </r>
    <r>
      <rPr>
        <b/>
        <vertAlign val="superscript"/>
        <sz val="14"/>
        <color theme="1"/>
        <rFont val="Segoe UI"/>
        <family val="2"/>
      </rPr>
      <t>1</t>
    </r>
  </si>
  <si>
    <r>
      <t>Führungszeugnis vom</t>
    </r>
    <r>
      <rPr>
        <b/>
        <vertAlign val="superscript"/>
        <sz val="14"/>
        <rFont val="Segoe UI"/>
        <family val="2"/>
      </rPr>
      <t>1</t>
    </r>
  </si>
  <si>
    <r>
      <t>Funktion</t>
    </r>
    <r>
      <rPr>
        <b/>
        <vertAlign val="superscript"/>
        <sz val="14"/>
        <color theme="1"/>
        <rFont val="Segoe UI"/>
        <family val="2"/>
      </rPr>
      <t>2</t>
    </r>
  </si>
  <si>
    <r>
      <t>Funktion</t>
    </r>
    <r>
      <rPr>
        <b/>
        <vertAlign val="superscript"/>
        <sz val="14"/>
        <rFont val="Segoe UI"/>
        <family val="2"/>
      </rPr>
      <t>2</t>
    </r>
  </si>
  <si>
    <r>
      <t xml:space="preserve">Genehmigtes fachfremdes Personal, max. </t>
    </r>
    <r>
      <rPr>
        <b/>
        <sz val="14"/>
        <color theme="1"/>
        <rFont val="Segoe UI"/>
        <family val="2"/>
      </rPr>
      <t>25 %,</t>
    </r>
    <r>
      <rPr>
        <b/>
        <sz val="14"/>
        <rFont val="Segoe UI"/>
        <family val="2"/>
      </rPr>
      <t xml:space="preserve"> s. 2.2:</t>
    </r>
  </si>
  <si>
    <r>
      <rPr>
        <vertAlign val="superscript"/>
        <sz val="14"/>
        <rFont val="Segoe UI"/>
        <family val="2"/>
      </rPr>
      <t>1</t>
    </r>
    <r>
      <rPr>
        <sz val="14"/>
        <rFont val="Segoe UI"/>
        <family val="2"/>
      </rPr>
      <t xml:space="preserve">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4"/>
        <rFont val="Segoe UI"/>
        <family val="2"/>
      </rPr>
      <t xml:space="preserve">Hier bitte nur das Datum des letzten Führungszeugnisses eintragen, keine Führungszeugnisse in der Anlage beifügen! </t>
    </r>
    <r>
      <rPr>
        <sz val="14"/>
        <rFont val="Segoe UI"/>
        <family val="2"/>
      </rPr>
      <t xml:space="preserve">Die Bestimmungen zum Datenschutz nach § 72a Abs. 5 SGB VIII sind zu beachten. </t>
    </r>
  </si>
  <si>
    <r>
      <rPr>
        <vertAlign val="superscript"/>
        <sz val="14"/>
        <rFont val="Segoe UI"/>
        <family val="2"/>
      </rPr>
      <t xml:space="preserve">2 </t>
    </r>
    <r>
      <rPr>
        <sz val="14"/>
        <rFont val="Segoe UI"/>
        <family val="2"/>
      </rPr>
      <t>Falls Mitarbeiterinnen oder Mitarbeiter mehrere Funktionen wahrnehmen (z.B. Leitungskraft oder Integrationskraft und Fachkraft in der Gruppe), weisen Sie diese Personen bitte mehrfach - getrennt nach der Funktion - aus und geben jeweils die Stundenzahl/Woche an, die für die betreffende Funktion eingesetzt werden.</t>
    </r>
  </si>
  <si>
    <r>
      <rPr>
        <b/>
        <u/>
        <sz val="14"/>
        <color theme="1"/>
        <rFont val="Segoe UI"/>
        <family val="2"/>
      </rPr>
      <t>Achtung</t>
    </r>
    <r>
      <rPr>
        <b/>
        <sz val="14"/>
        <color theme="1"/>
        <rFont val="Segoe UI"/>
        <family val="2"/>
      </rPr>
      <t xml:space="preserve">: In Krippengruppen nicht mehr als 12 Kinder und max. 2 Kinder mit Integrationsmaßnahme </t>
    </r>
  </si>
  <si>
    <r>
      <t xml:space="preserve">gleichzeitig anwesende Kinder in der Gruppe*                             </t>
    </r>
    <r>
      <rPr>
        <sz val="14"/>
        <color theme="1"/>
        <rFont val="Segoe UI"/>
        <family val="2"/>
      </rPr>
      <t xml:space="preserve">                                                           (im Sinne von vertragl. oder satzungsgemäß aufgenommenen Kindern)</t>
    </r>
  </si>
  <si>
    <r>
      <rPr>
        <b/>
        <sz val="14"/>
        <color theme="1"/>
        <rFont val="Segoe UI"/>
        <family val="2"/>
      </rPr>
      <t xml:space="preserve">Kontrollsumme                                                   </t>
    </r>
    <r>
      <rPr>
        <sz val="14"/>
        <color theme="1"/>
        <rFont val="Segoe UI"/>
        <family val="2"/>
      </rPr>
      <t>(darf 25 nicht überschreiten)</t>
    </r>
  </si>
  <si>
    <r>
      <rPr>
        <b/>
        <sz val="14"/>
        <color theme="1"/>
        <rFont val="Segoe UI"/>
        <family val="2"/>
      </rPr>
      <t xml:space="preserve">Kontrollsumme                                                  </t>
    </r>
    <r>
      <rPr>
        <sz val="14"/>
        <color theme="1"/>
        <rFont val="Segoe UI"/>
        <family val="2"/>
      </rPr>
      <t>(darf 25 nicht überschreiten)</t>
    </r>
  </si>
  <si>
    <r>
      <rPr>
        <b/>
        <sz val="14"/>
        <color theme="1"/>
        <rFont val="Segoe UI"/>
        <family val="2"/>
      </rPr>
      <t xml:space="preserve">Kontrollsumme                                                </t>
    </r>
    <r>
      <rPr>
        <sz val="14"/>
        <color theme="1"/>
        <rFont val="Segoe UI"/>
        <family val="2"/>
      </rPr>
      <t>(darf 25 nicht überschreiten)</t>
    </r>
  </si>
  <si>
    <r>
      <rPr>
        <vertAlign val="superscript"/>
        <sz val="14"/>
        <rFont val="Segoe UI"/>
        <family val="2"/>
      </rPr>
      <t>1</t>
    </r>
    <r>
      <rPr>
        <sz val="14"/>
        <rFont val="Segoe UI"/>
        <family val="2"/>
      </rPr>
      <t xml:space="preserve">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4"/>
        <rFont val="Segoe UI"/>
        <family val="2"/>
      </rPr>
      <t xml:space="preserve">Hier bitte nur das Datum des letzten Führungszeugnisses eintragen, keine Führungszeugnisse in der Anlage beifügen! </t>
    </r>
    <r>
      <rPr>
        <sz val="14"/>
        <rFont val="Segoe UI"/>
        <family val="2"/>
      </rPr>
      <t xml:space="preserve">Die Bestimmungen zum Datenschutz nach § 72a Abs. 5 SGB VIII sind zu beachten. </t>
    </r>
  </si>
  <si>
    <r>
      <t xml:space="preserve">**Personen mit fachfremder Ausbildung, für die nach § 25b Abs. 2 Satz 1 Nr. 6 HKJGB die Genehmigung des Jugendamtes vorliegt, können nach § 25b Abs. 2 Satz 2 HKJGB mit einem Stundenumfang </t>
    </r>
    <r>
      <rPr>
        <b/>
        <sz val="14"/>
        <rFont val="Segoe UI"/>
        <family val="2"/>
      </rPr>
      <t>von bis zu 2</t>
    </r>
    <r>
      <rPr>
        <b/>
        <sz val="14"/>
        <color theme="1"/>
        <rFont val="Segoe UI"/>
        <family val="2"/>
      </rPr>
      <t>5 %</t>
    </r>
    <r>
      <rPr>
        <b/>
        <sz val="14"/>
        <color rgb="FFFF0000"/>
        <rFont val="Segoe UI"/>
        <family val="2"/>
      </rPr>
      <t xml:space="preserve"> </t>
    </r>
    <r>
      <rPr>
        <b/>
        <sz val="14"/>
        <rFont val="Segoe UI"/>
        <family val="2"/>
      </rPr>
      <t>des Mindestpersonalbedarfs ohne Leitungszeiten auf den Mindestpersonalbedarf angerechnet werden (n</t>
    </r>
    <r>
      <rPr>
        <sz val="14"/>
        <rFont val="Segoe UI"/>
        <family val="2"/>
      </rPr>
      <t>icht anrechenbare Zeiten sind Zeiten als Zusatzpersonal, s. 2.5)</t>
    </r>
  </si>
  <si>
    <r>
      <t xml:space="preserve">*Nach § 25c Abs. 3 HKJGB sind für die Leitungstätigkeit zusätzliche Zeiten im Umfang von 20 % des auf S.1 ermittelten Netto-Mindestpersonalbedarfs vorzuhalten, jedoch höchstens im Umfang von 1,5 Vollzeitstellen. </t>
    </r>
    <r>
      <rPr>
        <b/>
        <sz val="14"/>
        <rFont val="Segoe UI"/>
        <family val="2"/>
      </rPr>
      <t>Über diesen Umfang hinaus gehende Stunden der hier aufgeführten Person(en) können unter 2.3 (päd. Personal) aufgeführt werden.</t>
    </r>
  </si>
  <si>
    <r>
      <t>wöchentliche Arbeitszeit</t>
    </r>
    <r>
      <rPr>
        <b/>
        <vertAlign val="superscript"/>
        <sz val="14"/>
        <rFont val="Segoe UI"/>
        <family val="2"/>
      </rPr>
      <t>3</t>
    </r>
  </si>
  <si>
    <r>
      <rPr>
        <vertAlign val="superscript"/>
        <sz val="14"/>
        <rFont val="Segoe UI"/>
        <family val="2"/>
      </rPr>
      <t>3</t>
    </r>
    <r>
      <rPr>
        <sz val="14"/>
        <rFont val="Segoe UI"/>
        <family val="2"/>
      </rPr>
      <t xml:space="preserve"> Bei Personen im Anerkennungsjahr ist hier nach § 25b Abs. 2 Satz 1 Nr. 3 HKJGB i.V.m. § 25c Abs. 4 HKJGB nur eine 50 % Anrechnung möglich. Im Falle einer vorherigen Ausbildung als Sozialassistentin/Sozialassistent ist eine Anrechnung der kompletten Stundenzahl nach § 25b Abs. 2 Satz 1 Nr. 5 HKJGB möglich. </t>
    </r>
  </si>
  <si>
    <r>
      <rPr>
        <vertAlign val="superscript"/>
        <sz val="14"/>
        <rFont val="Segoe UI"/>
        <family val="2"/>
      </rPr>
      <t>1</t>
    </r>
    <r>
      <rPr>
        <sz val="14"/>
        <rFont val="Segoe UI"/>
        <family val="2"/>
      </rPr>
      <t>Betreuungsmittelwerte der vertragl. oder satzungsgemäß vereinbarten wöchentl. Betreuungszeit der Kinder (bis zu 25 Std. = 22,5 Std.; mehr als 25 bis zu 35 Std. = 30 Std.; mehr als 35 bis unter 45 Std. = 42,5 Std.; 45 Std. und mehr = 50 Std.)</t>
    </r>
  </si>
  <si>
    <r>
      <rPr>
        <vertAlign val="superscript"/>
        <sz val="14"/>
        <rFont val="Segoe UI"/>
        <family val="2"/>
      </rPr>
      <t>2</t>
    </r>
    <r>
      <rPr>
        <sz val="14"/>
        <rFont val="Segoe UI"/>
        <family val="2"/>
      </rPr>
      <t xml:space="preserve">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4"/>
        <rFont val="Segoe UI"/>
        <family val="2"/>
      </rPr>
      <t>Beispiel:</t>
    </r>
    <r>
      <rPr>
        <sz val="14"/>
        <rFont val="Segoe UI"/>
        <family val="2"/>
      </rPr>
      <t xml:space="preserve"> 1 U3-Kind und ein Schulkind teilen sich einen Platz: Das U3-Kind "besetzt" den Platz am Vormittag mit 27,5 Std./Woche (7:30 Uhr bis 13 Uhr), das Schulkind ab Mittag mit 20 Std./Woche (13 - 17 Uhr). Beide Kinder gelten bei der Personalberechnung als ein U3-Kind mit einem Betreuungsmittelwert von 50 Stunden. </t>
    </r>
  </si>
  <si>
    <r>
      <rPr>
        <sz val="18"/>
        <rFont val="Segoe UI"/>
        <family val="2"/>
      </rPr>
      <t>³</t>
    </r>
    <r>
      <rPr>
        <sz val="14"/>
        <rFont val="Segoe UI"/>
        <family val="2"/>
      </rPr>
      <t xml:space="preserve"> Nach § 25c Abs. 3 HKJGB sind für die Leitungstätigkeit zusätzliche Zeiten im Umfang von 20 % des Netto-Mindestpersonalbedarfs vorzuhalten, jedoch höchstens im Umfang von 1,5 Vollzeitstellen, die entsprechende Stundenzahl wird auf Basis der Sollarbeitszeit berechnet.</t>
    </r>
  </si>
  <si>
    <r>
      <t>Betreuungs-mittelwert</t>
    </r>
    <r>
      <rPr>
        <b/>
        <vertAlign val="superscript"/>
        <sz val="12"/>
        <color theme="1"/>
        <rFont val="Segoe UI"/>
        <family val="2"/>
      </rPr>
      <t>1</t>
    </r>
  </si>
  <si>
    <r>
      <t>wöchentliche Arbeitszeit</t>
    </r>
    <r>
      <rPr>
        <b/>
        <vertAlign val="superscript"/>
        <sz val="14"/>
        <rFont val="Segoe UI"/>
        <family val="2"/>
      </rPr>
      <t xml:space="preserve"> </t>
    </r>
  </si>
  <si>
    <r>
      <t xml:space="preserve">*Personen mit fachfremder Ausbildung, für die nach § 25b Abs. 2 Satz 1 Nr. 6 HKJGB die Genehmigung des Jugendamtes vorliegt, können nach § 25b Abs. 2 Satz 2 HKJGB mit einem Stundenumfang </t>
    </r>
    <r>
      <rPr>
        <b/>
        <sz val="14"/>
        <rFont val="Segoe UI"/>
        <family val="2"/>
      </rPr>
      <t xml:space="preserve">von bis zu </t>
    </r>
    <r>
      <rPr>
        <b/>
        <sz val="14"/>
        <color theme="1"/>
        <rFont val="Segoe UI"/>
        <family val="2"/>
      </rPr>
      <t>25 %</t>
    </r>
    <r>
      <rPr>
        <b/>
        <sz val="14"/>
        <rFont val="Segoe UI"/>
        <family val="2"/>
      </rPr>
      <t xml:space="preserve"> des Mindestpersonalbedarfs auf den Mindestpersonalbedarf angerechnet werden.</t>
    </r>
    <r>
      <rPr>
        <sz val="14"/>
        <rFont val="Segoe UI"/>
        <family val="2"/>
      </rPr>
      <t xml:space="preserve"> </t>
    </r>
    <r>
      <rPr>
        <sz val="14"/>
        <color rgb="FF00B0F0"/>
        <rFont val="Arial"/>
        <family val="2"/>
      </rPr>
      <t/>
    </r>
  </si>
  <si>
    <r>
      <rPr>
        <vertAlign val="superscript"/>
        <sz val="14"/>
        <rFont val="Segoe UI"/>
        <family val="2"/>
      </rPr>
      <t>3</t>
    </r>
    <r>
      <rPr>
        <sz val="14"/>
        <rFont val="Segoe UI"/>
        <family val="2"/>
      </rPr>
      <t xml:space="preserve">Bei Personen im Anerkennungsjahr ist hier nach § 25b Abs. 2 Satz 1 Nr. 3 HKJGB i.V.m. § 25c Abs. 4 HKJGB nur eine 50 % Anrechnung möglich. Im Falle einer vorherigen Ausbildung als Sozialassistentin/Sozialassistent ist eine Anrechnung der kompletten Stundenzahl nach § 25b Abs. 2 Satz 1 Nr. 5 HKJGB möglich. </t>
    </r>
  </si>
  <si>
    <r>
      <t>wöchentliche Arbeitszeit</t>
    </r>
    <r>
      <rPr>
        <b/>
        <vertAlign val="superscript"/>
        <sz val="14"/>
        <color theme="1"/>
        <rFont val="Segoe UI"/>
        <family val="2"/>
      </rPr>
      <t>3</t>
    </r>
  </si>
  <si>
    <r>
      <rPr>
        <vertAlign val="superscript"/>
        <sz val="14"/>
        <rFont val="Segoe UI"/>
        <family val="2"/>
      </rPr>
      <t>3</t>
    </r>
    <r>
      <rPr>
        <sz val="14"/>
        <rFont val="Segoe UI"/>
        <family val="2"/>
      </rPr>
      <t xml:space="preserve"> Bei Personen im Anerkennungsjahr ist hier nach § 25b Abs. 2 Satz 1 Nr.3 HKJGB i.V.m. § 25c Abs. 4 HKJGB nur eine 50% Anrechnung möglich. Im Falle einer vorherigen Ausbildung als Sozialassistentin/Sozialassistent ist eine Anrechnung der kompletten Stundenzahl nach § 25b Abs. 2 Satz 1 Nr. 5 möglich. </t>
    </r>
  </si>
  <si>
    <r>
      <t xml:space="preserve">*Träger von Tageseinrichtungen, die am 31. Juli 2020 über eine gültige Betriebserlaubnis verfügen, können die Tageseinrichtung bis zum </t>
    </r>
    <r>
      <rPr>
        <sz val="12"/>
        <rFont val="Segoe UI"/>
        <family val="2"/>
      </rPr>
      <t xml:space="preserve">31. Juli 2024 </t>
    </r>
    <r>
      <rPr>
        <sz val="12"/>
        <color theme="1"/>
        <rFont val="Segoe UI"/>
        <family val="2"/>
      </rPr>
      <t>nach Maßgabe des § 25c in der bis zum 31. Juli 2020 geltenden Fassung betreiben.</t>
    </r>
  </si>
  <si>
    <r>
      <rPr>
        <vertAlign val="superscript"/>
        <sz val="12"/>
        <rFont val="Segoe UI"/>
        <family val="2"/>
      </rPr>
      <t>1</t>
    </r>
    <r>
      <rPr>
        <sz val="12"/>
        <rFont val="Segoe UI"/>
        <family val="2"/>
      </rPr>
      <t>Betreuungsmittelwerte der vertragl. oder satzungsgemäß vereinbarten wöchentl. Betreuungszeit der Kinder (bis zu 25 Std. = 22,5 Std.; mehr als 25 bis zu 35 Std. = 30 Std.; mehr als 35 bis unter 45 Std. = 42,5 Std.; 45 Std. und mehr = 50 Std.)</t>
    </r>
  </si>
  <si>
    <r>
      <rPr>
        <vertAlign val="superscript"/>
        <sz val="12"/>
        <rFont val="Segoe UI"/>
        <family val="2"/>
      </rPr>
      <t>1</t>
    </r>
    <r>
      <rPr>
        <sz val="12"/>
        <rFont val="Segoe UI"/>
        <family val="2"/>
      </rPr>
      <t xml:space="preserve">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2"/>
        <rFont val="Segoe UI"/>
        <family val="2"/>
      </rPr>
      <t xml:space="preserve">Hier bitte nur das Datum des letzten Führungszeugnisses eintragen, keine Führungszeugnisse in der Anlage beifügen! </t>
    </r>
    <r>
      <rPr>
        <sz val="12"/>
        <rFont val="Segoe UI"/>
        <family val="2"/>
      </rPr>
      <t xml:space="preserve">Die Bestimmungen zum Datenschutz nach § 72a Abs. 5 SGB VIII sind zu beachten. </t>
    </r>
  </si>
  <si>
    <r>
      <rPr>
        <vertAlign val="superscript"/>
        <sz val="12"/>
        <rFont val="Segoe UI"/>
        <family val="2"/>
      </rPr>
      <t>2</t>
    </r>
    <r>
      <rPr>
        <sz val="12"/>
        <rFont val="Segoe UI"/>
        <family val="2"/>
      </rPr>
      <t>Falls Mitarbeiterinnen oder Mitarbeiter mehrere Funktionen wahrnehmen (z.B. Leitungskraft oder Integrationskraft und Fachkraft in der Gruppe), weisen Sie diese Personen bitte mehrfach - getrennt nach der Funktion - aus und geben jeweils die Stundenzahl/Woche an, die für die betreffende Funktion eingesetzt werden.</t>
    </r>
  </si>
  <si>
    <t xml:space="preserve">Achtung: In Krippengruppen (U3) nicht mehr als 12 Kinder und max. 2 Kinder mit Integrationsmaßnahme </t>
  </si>
  <si>
    <r>
      <t xml:space="preserve">gleichzeitig anwesende Kinder in der Gruppe*                             </t>
    </r>
    <r>
      <rPr>
        <sz val="13"/>
        <color theme="1"/>
        <rFont val="Segoe UI"/>
        <family val="2"/>
      </rPr>
      <t xml:space="preserve">                                                           (im Sinne von vertragl. oder satzungsgemäß aufgenommenen Kindern)</t>
    </r>
  </si>
  <si>
    <r>
      <rPr>
        <b/>
        <sz val="13"/>
        <color theme="1"/>
        <rFont val="Segoe UI"/>
        <family val="2"/>
      </rPr>
      <t xml:space="preserve">Kontrollsumme                                                   </t>
    </r>
    <r>
      <rPr>
        <sz val="13"/>
        <color theme="1"/>
        <rFont val="Segoe UI"/>
        <family val="2"/>
      </rPr>
      <t>(darf 25 nicht überschreiten)</t>
    </r>
  </si>
  <si>
    <r>
      <rPr>
        <b/>
        <sz val="13"/>
        <color theme="1"/>
        <rFont val="Segoe UI"/>
        <family val="2"/>
      </rPr>
      <t xml:space="preserve">Kontrollsumme                                                  </t>
    </r>
    <r>
      <rPr>
        <sz val="13"/>
        <color theme="1"/>
        <rFont val="Segoe UI"/>
        <family val="2"/>
      </rPr>
      <t>(darf 25 nicht überschreiten)</t>
    </r>
  </si>
  <si>
    <t>Gruppenname:</t>
  </si>
  <si>
    <t>vertragl. aufge. Kinder</t>
  </si>
  <si>
    <t xml:space="preserve">3.Berechnung der </t>
  </si>
  <si>
    <t xml:space="preserve">3. Berechnung der </t>
  </si>
  <si>
    <t>Teilnehmer_innen einschlägiger,durch das Land geförderte, praxisintegrierte Ausbildung im 1. Ausbildungsjahr (PivA)</t>
  </si>
  <si>
    <t>2.2/ 2.3 Angaben zum pädagogischen Personal S.2</t>
  </si>
  <si>
    <t>2.2/ 2.3 Angaben zum pädagogischen Personal S.4</t>
  </si>
  <si>
    <t>Angaben in Personalmeldung:</t>
  </si>
  <si>
    <t>sonstige Personen, deren Eignung das für Jugendhilfe zuständige Ministerium aufgrund von erbrachten
Leistungen im Rahmen eines abgeschlossenen Studiengangs oder mehrerer abgeschlossener
Studiengänge im In- oder Ausland, der oder die mindestens einer Qualifikation der Niveaustufe
6 des auf der Internetseite www.dqr.de/ veröffentlichten Deutschen Qualifikationsrahmens
(DQR) entspricht oder entsprechen, festgestellt hat, wobei die Leistungen in den Bereichen
                                                                                                                                                                                                  a) Grundlagenwissen zur sozialen Arbeit oder Sozialpädagogik und zur Erziehung und Bildung,
b) institutionelle Kenntnisse der Kinder- und Jugendhilfe,
c) Entwicklung, Lebenslagen und Lebenssituationen von Kindern,
d) professionelles Handeln und pädagogische Interaktion,
c) Kontextwissen aus Bezugsdisziplinen,
f) Reflexion, Selbstevaluation
                                                                                                                                                                                                 erbracht worden sein müssen und einen Umfang von insgesamt mindestens 95 Creditpoints aufweisen müssen; dabei werden Leistungen nach Buchst. e höchstens mit 30 Creditpoints und Leistungen nach Buchst. f höchstens mit 15 Creditpoints berücksichtigt.</t>
  </si>
  <si>
    <r>
      <t xml:space="preserve">sonstige Personen,                                                                                                                                                                    a) die über einen Bezug zum Profil und Konzept der Tageseinrichtung verfügen, der von dem Träger zu begründen ist,                         
b) die mindestens über einen mittleren Bildungsabschluss und über eine abgeschlossene
Ausbildung im In- oder Ausland, die einer Qualifikation der </t>
    </r>
    <r>
      <rPr>
        <b/>
        <sz val="14"/>
        <rFont val="Segoe UI"/>
        <family val="2"/>
      </rPr>
      <t>Niveaustufe 4 des Deutschen
Qualifikationsrahmens (DQR)</t>
    </r>
    <r>
      <rPr>
        <sz val="14"/>
        <color theme="1"/>
        <rFont val="Segoe UI"/>
        <family val="2"/>
      </rPr>
      <t xml:space="preserve"> entspricht, sowie über Erfahrung in der Bildung, Erziehung
und Betreuung von Kindern verfügen oder
c) deren Eignung das für Jugendhilfe zuständige Ministerium aufgrund von im Rahmen von
Ausbildungen oder Fort- und Weiterbildungen erworbenen Kenntnissen im frühpädagogischen
Bereich und Erfahrung in der Bildung, Erziehung und Betreuung von Kindern festgestellt
hat,
d) die sich im Umfang von mindestens 160 Unterrichtsstunden im Zeitraum von zwei Jahren
nach Aufnahme der Tätigkeit im frühpädagogischen Bereich weiterbilden und
c) deren Einsatz der örtliche Träger der öffentlichen Jugendhilfe nach Prüfung der Voraussetzungen
der Buchst. a bis c zugestimmt hat.                                                                                                                                                                                                                                 </t>
    </r>
  </si>
  <si>
    <t>2.1/ 2.2 Angaben zu Personen mit fachfremder Ausbildung nach genehmigung des Jugendamtes S.2</t>
  </si>
  <si>
    <t>Stichtag: 01.03.2024</t>
  </si>
  <si>
    <t>Personen mit der Befähigung zur Ausübung des Lehramtes an Grundschulen. Vorraussetzung besteht nach abgeschlossenem Referendariart (2. Staatsprüfung)</t>
  </si>
  <si>
    <t>Personen mit der Befähigung zur Ausübung des Lehramtes an Förderschulen. Vorraussetzung besteht nach abgeschlossenem Referendariart (2. Staatsprüfung)</t>
  </si>
  <si>
    <t>25% nach Genehmigung des Jugendamtes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</si>
</sst>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9" x14ac:knownFonts="1">
    <font>
      <sz val="11"/>
      <color theme="1"/>
      <name val="Calibri"/>
      <family val="2"/>
      <scheme val="minor"/>
    </font>
    <font>
      <sz val="11"/>
      <color theme="1"/>
      <name val="Arial"/>
      <family val="2"/>
    </font>
    <font>
      <b/>
      <sz val="12"/>
      <color theme="1"/>
      <name val="Arial"/>
      <family val="2"/>
    </font>
    <font>
      <b/>
      <sz val="14"/>
      <color theme="1"/>
      <name val="Arial"/>
      <family val="2"/>
    </font>
    <font>
      <sz val="14"/>
      <color theme="1"/>
      <name val="Arial"/>
      <family val="2"/>
    </font>
    <font>
      <b/>
      <u/>
      <sz val="14"/>
      <color theme="1"/>
      <name val="Arial"/>
      <family val="2"/>
    </font>
    <font>
      <sz val="14"/>
      <name val="Arial"/>
      <family val="2"/>
    </font>
    <font>
      <b/>
      <sz val="14"/>
      <name val="Arial"/>
      <family val="2"/>
    </font>
    <font>
      <sz val="14"/>
      <color theme="1"/>
      <name val="Calibri"/>
      <family val="2"/>
      <scheme val="minor"/>
    </font>
    <font>
      <u val="double"/>
      <sz val="14"/>
      <name val="Arial"/>
      <family val="2"/>
    </font>
    <font>
      <b/>
      <u val="double"/>
      <sz val="14"/>
      <name val="Arial"/>
      <family val="2"/>
    </font>
    <font>
      <sz val="12"/>
      <color theme="1"/>
      <name val="Calibri"/>
      <family val="2"/>
      <scheme val="minor"/>
    </font>
    <font>
      <sz val="16"/>
      <color theme="1"/>
      <name val="Calibri"/>
      <family val="2"/>
      <scheme val="minor"/>
    </font>
    <font>
      <b/>
      <sz val="14"/>
      <color rgb="FFFF0000"/>
      <name val="Arial"/>
      <family val="2"/>
    </font>
    <font>
      <b/>
      <vertAlign val="superscript"/>
      <sz val="14"/>
      <name val="Arial"/>
      <family val="2"/>
    </font>
    <font>
      <sz val="11"/>
      <name val="Arial"/>
      <family val="2"/>
    </font>
    <font>
      <sz val="14"/>
      <color rgb="FF00B0F0"/>
      <name val="Arial"/>
      <family val="2"/>
    </font>
    <font>
      <sz val="11"/>
      <color theme="1"/>
      <name val="Segoe UI"/>
      <family val="2"/>
    </font>
    <font>
      <b/>
      <sz val="11"/>
      <color theme="1"/>
      <name val="Segoe UI"/>
      <family val="2"/>
    </font>
    <font>
      <b/>
      <sz val="12"/>
      <color theme="1"/>
      <name val="Segoe UI"/>
      <family val="2"/>
    </font>
    <font>
      <sz val="12"/>
      <color theme="1"/>
      <name val="Segoe UI"/>
      <family val="2"/>
    </font>
    <font>
      <sz val="14"/>
      <color theme="1"/>
      <name val="Segoe UI"/>
      <family val="2"/>
    </font>
    <font>
      <sz val="11"/>
      <color theme="1"/>
      <name val="Calibri"/>
      <family val="2"/>
      <scheme val="minor"/>
    </font>
    <font>
      <b/>
      <sz val="11"/>
      <color rgb="FFFF0000"/>
      <name val="Segoe UI"/>
      <family val="2"/>
    </font>
    <font>
      <sz val="16"/>
      <color theme="1"/>
      <name val="Segoe UI"/>
      <family val="2"/>
    </font>
    <font>
      <sz val="14"/>
      <name val="Segoe UI"/>
      <family val="2"/>
    </font>
    <font>
      <b/>
      <sz val="14"/>
      <color theme="1"/>
      <name val="Segoe UI"/>
      <family val="2"/>
    </font>
    <font>
      <sz val="8"/>
      <name val="Segoe UI"/>
      <family val="2"/>
    </font>
    <font>
      <b/>
      <u/>
      <sz val="14"/>
      <color theme="1"/>
      <name val="Segoe UI"/>
      <family val="2"/>
    </font>
    <font>
      <b/>
      <sz val="14"/>
      <name val="Segoe UI"/>
      <family val="2"/>
    </font>
    <font>
      <b/>
      <u/>
      <sz val="14"/>
      <name val="Segoe UI"/>
      <family val="2"/>
    </font>
    <font>
      <sz val="14"/>
      <color rgb="FFFF0000"/>
      <name val="Segoe UI"/>
      <family val="2"/>
    </font>
    <font>
      <sz val="12"/>
      <name val="Segoe UI"/>
      <family val="2"/>
    </font>
    <font>
      <sz val="11"/>
      <name val="Segoe UI"/>
      <family val="2"/>
    </font>
    <font>
      <b/>
      <vertAlign val="superscript"/>
      <sz val="14"/>
      <color theme="1"/>
      <name val="Segoe UI"/>
      <family val="2"/>
    </font>
    <font>
      <b/>
      <u val="double"/>
      <sz val="14"/>
      <color theme="1"/>
      <name val="Segoe UI"/>
      <family val="2"/>
    </font>
    <font>
      <b/>
      <vertAlign val="superscript"/>
      <sz val="14"/>
      <name val="Segoe UI"/>
      <family val="2"/>
    </font>
    <font>
      <b/>
      <sz val="14"/>
      <color rgb="FFFF0000"/>
      <name val="Segoe UI"/>
      <family val="2"/>
    </font>
    <font>
      <vertAlign val="superscript"/>
      <sz val="14"/>
      <name val="Segoe UI"/>
      <family val="2"/>
    </font>
    <font>
      <b/>
      <i/>
      <u/>
      <sz val="12"/>
      <color rgb="FFFF0000"/>
      <name val="Segoe UI"/>
      <family val="2"/>
    </font>
    <font>
      <u/>
      <sz val="11"/>
      <color theme="1"/>
      <name val="Segoe UI"/>
      <family val="2"/>
    </font>
    <font>
      <b/>
      <sz val="14"/>
      <color indexed="8"/>
      <name val="Segoe UI"/>
      <family val="2"/>
    </font>
    <font>
      <u/>
      <sz val="14"/>
      <name val="Segoe UI"/>
      <family val="2"/>
    </font>
    <font>
      <sz val="18"/>
      <name val="Segoe UI"/>
      <family val="2"/>
    </font>
    <font>
      <b/>
      <vertAlign val="superscript"/>
      <sz val="12"/>
      <color theme="1"/>
      <name val="Segoe UI"/>
      <family val="2"/>
    </font>
    <font>
      <u val="double"/>
      <sz val="14"/>
      <color theme="1"/>
      <name val="Segoe UI"/>
      <family val="2"/>
    </font>
    <font>
      <vertAlign val="superscript"/>
      <sz val="12"/>
      <name val="Segoe UI"/>
      <family val="2"/>
    </font>
    <font>
      <b/>
      <sz val="12"/>
      <name val="Segoe UI"/>
      <family val="2"/>
    </font>
    <font>
      <b/>
      <sz val="12"/>
      <color rgb="FFFF0000"/>
      <name val="Segoe UI"/>
      <family val="2"/>
    </font>
    <font>
      <b/>
      <sz val="12"/>
      <color indexed="8"/>
      <name val="Segoe UI"/>
      <family val="2"/>
    </font>
    <font>
      <b/>
      <sz val="13"/>
      <color theme="1"/>
      <name val="Segoe UI"/>
      <family val="2"/>
    </font>
    <font>
      <sz val="13"/>
      <color theme="1"/>
      <name val="Segoe UI"/>
      <family val="2"/>
    </font>
    <font>
      <b/>
      <sz val="14"/>
      <color theme="2" tint="-0.249977111117893"/>
      <name val="Segoe UI"/>
      <family val="2"/>
    </font>
    <font>
      <b/>
      <sz val="13"/>
      <name val="Segoe UI"/>
      <family val="2"/>
    </font>
    <font>
      <sz val="14"/>
      <color theme="2" tint="-0.499984740745262"/>
      <name val="Segoe UI"/>
      <family val="2"/>
    </font>
    <font>
      <b/>
      <sz val="14"/>
      <color theme="2" tint="-0.499984740745262"/>
      <name val="Segoe UI"/>
      <family val="2"/>
    </font>
    <font>
      <b/>
      <u/>
      <sz val="16"/>
      <color theme="1"/>
      <name val="Segoe UI"/>
      <family val="2"/>
    </font>
    <font>
      <b/>
      <u/>
      <sz val="16"/>
      <name val="Segoe UI"/>
      <family val="2"/>
    </font>
    <font>
      <b/>
      <sz val="16"/>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6" tint="0.79998168889431442"/>
        <bgColor indexed="65"/>
      </patternFill>
    </fill>
    <fill>
      <patternFill patternType="solid">
        <fgColor theme="4" tint="0.39997558519241921"/>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s>
  <cellStyleXfs count="4">
    <xf numFmtId="0" fontId="0" fillId="0" borderId="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cellStyleXfs>
  <cellXfs count="426">
    <xf numFmtId="0" fontId="0" fillId="0" borderId="0" xfId="0"/>
    <xf numFmtId="0" fontId="1" fillId="0" borderId="0" xfId="0" applyFont="1"/>
    <xf numFmtId="0" fontId="2" fillId="0" borderId="0" xfId="0" applyFont="1" applyAlignment="1"/>
    <xf numFmtId="0" fontId="4" fillId="0" borderId="0" xfId="0" applyFont="1"/>
    <xf numFmtId="0" fontId="3" fillId="2" borderId="6" xfId="0" applyFont="1" applyFill="1" applyBorder="1" applyAlignment="1">
      <alignment horizontal="center" vertical="top" wrapText="1"/>
    </xf>
    <xf numFmtId="2" fontId="7" fillId="0" borderId="6" xfId="0" applyNumberFormat="1" applyFont="1" applyBorder="1"/>
    <xf numFmtId="0" fontId="7" fillId="2" borderId="6" xfId="0" applyFont="1" applyFill="1" applyBorder="1" applyAlignment="1">
      <alignment horizontal="center" vertical="top" wrapText="1"/>
    </xf>
    <xf numFmtId="0" fontId="8" fillId="0" borderId="0" xfId="0" applyFont="1"/>
    <xf numFmtId="0" fontId="7" fillId="3" borderId="0" xfId="0" applyFont="1" applyFill="1" applyBorder="1" applyProtection="1"/>
    <xf numFmtId="0" fontId="0" fillId="0" borderId="0" xfId="0" applyBorder="1" applyAlignment="1"/>
    <xf numFmtId="0" fontId="12" fillId="0" borderId="0" xfId="0" applyFont="1"/>
    <xf numFmtId="2" fontId="13" fillId="0" borderId="0" xfId="0" applyNumberFormat="1" applyFont="1" applyBorder="1" applyAlignment="1">
      <alignment horizontal="right" vertical="top"/>
    </xf>
    <xf numFmtId="0" fontId="5" fillId="0" borderId="0" xfId="0" applyFont="1" applyAlignment="1">
      <alignment horizontal="center" vertical="center"/>
    </xf>
    <xf numFmtId="2" fontId="7" fillId="0" borderId="0" xfId="0" applyNumberFormat="1" applyFont="1" applyBorder="1"/>
    <xf numFmtId="2" fontId="3" fillId="0" borderId="19" xfId="0" applyNumberFormat="1" applyFont="1" applyBorder="1" applyProtection="1"/>
    <xf numFmtId="0" fontId="1" fillId="0" borderId="0" xfId="0" applyFont="1" applyBorder="1"/>
    <xf numFmtId="0" fontId="15" fillId="0" borderId="0" xfId="0" applyFont="1"/>
    <xf numFmtId="2" fontId="7" fillId="0" borderId="6" xfId="0" applyNumberFormat="1" applyFont="1" applyBorder="1" applyAlignment="1">
      <alignment vertical="center"/>
    </xf>
    <xf numFmtId="2" fontId="7" fillId="0" borderId="1" xfId="0" applyNumberFormat="1" applyFont="1" applyBorder="1"/>
    <xf numFmtId="2" fontId="6" fillId="3" borderId="6" xfId="0" applyNumberFormat="1" applyFont="1" applyFill="1" applyBorder="1" applyAlignment="1">
      <alignment horizontal="right" vertical="center"/>
    </xf>
    <xf numFmtId="2" fontId="7" fillId="3" borderId="6" xfId="0" applyNumberFormat="1" applyFont="1" applyFill="1" applyBorder="1" applyAlignment="1">
      <alignment horizontal="right" vertical="center"/>
    </xf>
    <xf numFmtId="2" fontId="7" fillId="3" borderId="6" xfId="0" applyNumberFormat="1" applyFont="1" applyFill="1" applyBorder="1" applyProtection="1"/>
    <xf numFmtId="2" fontId="7" fillId="0" borderId="6" xfId="0" applyNumberFormat="1" applyFont="1" applyBorder="1" applyProtection="1"/>
    <xf numFmtId="4" fontId="7" fillId="0" borderId="6" xfId="0" applyNumberFormat="1" applyFont="1" applyBorder="1"/>
    <xf numFmtId="0" fontId="17" fillId="0" borderId="0" xfId="0" applyFont="1"/>
    <xf numFmtId="0" fontId="18" fillId="0" borderId="0" xfId="0" applyFont="1"/>
    <xf numFmtId="0" fontId="11" fillId="0" borderId="0" xfId="0" applyFont="1"/>
    <xf numFmtId="0" fontId="20" fillId="0" borderId="0" xfId="0" applyFont="1"/>
    <xf numFmtId="0" fontId="17" fillId="0" borderId="0" xfId="0" applyFont="1" applyAlignment="1">
      <alignment vertical="center"/>
    </xf>
    <xf numFmtId="0" fontId="18" fillId="0" borderId="0" xfId="0" applyFont="1" applyAlignment="1">
      <alignment vertical="center"/>
    </xf>
    <xf numFmtId="0" fontId="0" fillId="0" borderId="0" xfId="0" applyAlignment="1">
      <alignment vertical="center"/>
    </xf>
    <xf numFmtId="0" fontId="17" fillId="0" borderId="0" xfId="0" applyFont="1" applyAlignment="1">
      <alignment vertical="top"/>
    </xf>
    <xf numFmtId="0" fontId="0" fillId="0" borderId="0" xfId="0" applyAlignment="1">
      <alignment vertical="top"/>
    </xf>
    <xf numFmtId="0" fontId="20" fillId="0" borderId="0" xfId="0" applyFont="1" applyBorder="1"/>
    <xf numFmtId="0" fontId="17" fillId="0" borderId="0" xfId="0" applyFont="1" applyBorder="1"/>
    <xf numFmtId="0" fontId="20" fillId="0" borderId="0" xfId="0" applyFont="1" applyBorder="1" applyAlignment="1">
      <alignment vertical="top"/>
    </xf>
    <xf numFmtId="0" fontId="17" fillId="0" borderId="0" xfId="0" applyFont="1" applyBorder="1" applyAlignment="1">
      <alignment vertical="top"/>
    </xf>
    <xf numFmtId="0" fontId="20" fillId="0" borderId="0" xfId="0" applyFont="1" applyAlignment="1">
      <alignment vertical="center"/>
    </xf>
    <xf numFmtId="0" fontId="21" fillId="0" borderId="0" xfId="0" applyFont="1" applyAlignment="1">
      <alignment vertical="center"/>
    </xf>
    <xf numFmtId="0" fontId="20" fillId="0" borderId="0" xfId="0" applyFont="1" applyBorder="1" applyAlignment="1"/>
    <xf numFmtId="0" fontId="17" fillId="0" borderId="0" xfId="0" applyFont="1" applyBorder="1" applyAlignment="1"/>
    <xf numFmtId="0" fontId="19"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vertical="center"/>
    </xf>
    <xf numFmtId="0" fontId="2" fillId="0" borderId="0" xfId="0" applyFont="1" applyBorder="1"/>
    <xf numFmtId="0" fontId="23" fillId="0" borderId="0" xfId="0" applyFont="1"/>
    <xf numFmtId="0" fontId="24" fillId="0" borderId="0" xfId="0" applyFont="1"/>
    <xf numFmtId="0" fontId="25" fillId="3" borderId="0" xfId="0" applyFont="1" applyFill="1" applyBorder="1" applyAlignment="1"/>
    <xf numFmtId="0" fontId="26" fillId="0" borderId="0" xfId="0" applyFont="1" applyFill="1" applyBorder="1" applyAlignment="1" applyProtection="1">
      <alignment horizontal="center" vertical="center" wrapText="1"/>
    </xf>
    <xf numFmtId="2" fontId="21" fillId="0" borderId="0" xfId="0" applyNumberFormat="1" applyFont="1" applyFill="1" applyBorder="1" applyAlignment="1" applyProtection="1">
      <alignment horizontal="right" vertical="center"/>
    </xf>
    <xf numFmtId="0" fontId="24" fillId="0" borderId="0" xfId="0" applyFont="1" applyAlignment="1"/>
    <xf numFmtId="0" fontId="20" fillId="0" borderId="0" xfId="0" applyFont="1" applyAlignment="1"/>
    <xf numFmtId="0" fontId="27" fillId="0" borderId="0" xfId="0" applyFont="1" applyAlignment="1"/>
    <xf numFmtId="0" fontId="17" fillId="0" borderId="0" xfId="0" applyFont="1" applyAlignment="1"/>
    <xf numFmtId="0" fontId="21" fillId="0" borderId="0" xfId="0" applyFont="1"/>
    <xf numFmtId="0" fontId="8" fillId="0" borderId="0" xfId="0" applyFont="1" applyBorder="1"/>
    <xf numFmtId="0" fontId="8" fillId="0" borderId="0" xfId="0" applyFont="1" applyBorder="1" applyAlignment="1" applyProtection="1">
      <alignment horizontal="center"/>
      <protection locked="0"/>
    </xf>
    <xf numFmtId="0" fontId="8" fillId="0" borderId="0" xfId="0" applyFont="1" applyBorder="1" applyAlignment="1"/>
    <xf numFmtId="0" fontId="8" fillId="3" borderId="0" xfId="0" applyFont="1" applyFill="1" applyBorder="1" applyAlignment="1"/>
    <xf numFmtId="0" fontId="28" fillId="0" borderId="0" xfId="0" applyFont="1" applyAlignment="1"/>
    <xf numFmtId="0" fontId="26" fillId="0" borderId="0" xfId="0" applyFont="1" applyAlignment="1"/>
    <xf numFmtId="16" fontId="21" fillId="3" borderId="0" xfId="0" applyNumberFormat="1" applyFont="1" applyFill="1" applyBorder="1" applyAlignment="1" applyProtection="1">
      <alignment horizontal="left" vertical="center"/>
    </xf>
    <xf numFmtId="164" fontId="21" fillId="0" borderId="0" xfId="0" applyNumberFormat="1" applyFont="1" applyFill="1" applyBorder="1" applyProtection="1"/>
    <xf numFmtId="0" fontId="21" fillId="0" borderId="0" xfId="0" applyFont="1" applyFill="1" applyBorder="1" applyProtection="1"/>
    <xf numFmtId="0" fontId="30" fillId="0" borderId="0" xfId="0" applyFont="1" applyAlignment="1"/>
    <xf numFmtId="0" fontId="21" fillId="0" borderId="0" xfId="0" applyFont="1" applyAlignment="1">
      <alignment vertical="top" wrapText="1"/>
    </xf>
    <xf numFmtId="0" fontId="21" fillId="0" borderId="0" xfId="0" applyFont="1" applyBorder="1" applyAlignment="1">
      <alignment wrapText="1"/>
    </xf>
    <xf numFmtId="0" fontId="25" fillId="0" borderId="0" xfId="0" applyFont="1" applyBorder="1" applyAlignment="1">
      <alignment vertical="top" wrapText="1"/>
    </xf>
    <xf numFmtId="0" fontId="25" fillId="0" borderId="0" xfId="0" applyFont="1" applyBorder="1" applyAlignment="1">
      <alignment horizontal="left" vertical="top" wrapText="1"/>
    </xf>
    <xf numFmtId="0" fontId="26" fillId="0" borderId="6" xfId="0" applyFont="1" applyFill="1" applyBorder="1" applyAlignment="1" applyProtection="1">
      <alignment horizontal="center" vertical="center"/>
    </xf>
    <xf numFmtId="0" fontId="21" fillId="0" borderId="6" xfId="0" applyFont="1" applyFill="1" applyBorder="1" applyProtection="1"/>
    <xf numFmtId="16" fontId="21" fillId="0" borderId="6" xfId="0" applyNumberFormat="1" applyFont="1" applyFill="1" applyBorder="1" applyProtection="1"/>
    <xf numFmtId="0" fontId="26" fillId="0" borderId="6" xfId="0" applyFont="1" applyFill="1" applyBorder="1" applyProtection="1"/>
    <xf numFmtId="0" fontId="26" fillId="0" borderId="0" xfId="0" applyFont="1" applyFill="1" applyBorder="1" applyProtection="1"/>
    <xf numFmtId="0" fontId="26" fillId="3" borderId="0" xfId="0" applyFont="1" applyFill="1" applyBorder="1" applyAlignment="1" applyProtection="1">
      <alignment vertical="top" wrapText="1"/>
    </xf>
    <xf numFmtId="0" fontId="26" fillId="3" borderId="0" xfId="0" applyFont="1" applyFill="1" applyBorder="1" applyProtection="1"/>
    <xf numFmtId="0" fontId="29" fillId="3" borderId="6" xfId="0" applyFont="1" applyFill="1" applyBorder="1" applyAlignment="1" applyProtection="1">
      <alignment wrapText="1"/>
    </xf>
    <xf numFmtId="0" fontId="26" fillId="2" borderId="6" xfId="0" applyFont="1" applyFill="1" applyBorder="1" applyAlignment="1">
      <alignment horizontal="center" vertical="top"/>
    </xf>
    <xf numFmtId="0" fontId="31" fillId="0" borderId="0" xfId="0" applyFont="1" applyBorder="1" applyAlignment="1">
      <alignment vertical="top" wrapText="1"/>
    </xf>
    <xf numFmtId="0" fontId="31" fillId="0" borderId="9" xfId="0" applyFont="1" applyBorder="1" applyAlignment="1">
      <alignment vertical="top" wrapText="1"/>
    </xf>
    <xf numFmtId="0" fontId="29" fillId="2" borderId="6" xfId="0" applyFont="1" applyFill="1" applyBorder="1" applyAlignment="1">
      <alignment horizontal="center" vertical="top"/>
    </xf>
    <xf numFmtId="0" fontId="25" fillId="0" borderId="5" xfId="0" applyFont="1" applyBorder="1" applyProtection="1">
      <protection locked="0"/>
    </xf>
    <xf numFmtId="0" fontId="31" fillId="0" borderId="0" xfId="0" applyFont="1" applyFill="1" applyBorder="1" applyAlignment="1">
      <alignment horizontal="left" vertical="top" wrapText="1"/>
    </xf>
    <xf numFmtId="0" fontId="26" fillId="2" borderId="6" xfId="0" applyFont="1" applyFill="1" applyBorder="1" applyAlignment="1">
      <alignment horizontal="center"/>
    </xf>
    <xf numFmtId="0" fontId="32" fillId="0" borderId="5" xfId="0" applyFont="1" applyBorder="1"/>
    <xf numFmtId="0" fontId="32" fillId="0" borderId="0" xfId="0" applyFont="1" applyBorder="1"/>
    <xf numFmtId="0" fontId="33" fillId="0" borderId="0" xfId="0" applyFont="1"/>
    <xf numFmtId="0" fontId="21" fillId="0" borderId="6" xfId="0" applyFont="1" applyFill="1" applyBorder="1"/>
    <xf numFmtId="0" fontId="21" fillId="0" borderId="0" xfId="0" applyFont="1" applyFill="1" applyBorder="1" applyAlignment="1"/>
    <xf numFmtId="0" fontId="17" fillId="4" borderId="8" xfId="0" applyFont="1" applyFill="1" applyBorder="1" applyAlignment="1"/>
    <xf numFmtId="0" fontId="19" fillId="0" borderId="0" xfId="0" applyFont="1" applyAlignment="1"/>
    <xf numFmtId="0" fontId="26" fillId="0" borderId="6" xfId="0" applyFont="1" applyFill="1" applyBorder="1" applyAlignment="1" applyProtection="1">
      <alignment horizontal="center" vertical="center" wrapText="1"/>
    </xf>
    <xf numFmtId="164" fontId="21" fillId="0" borderId="6" xfId="0" applyNumberFormat="1" applyFont="1" applyFill="1" applyBorder="1" applyProtection="1"/>
    <xf numFmtId="0" fontId="21" fillId="3" borderId="0" xfId="0" applyFont="1" applyFill="1" applyBorder="1" applyProtection="1"/>
    <xf numFmtId="0" fontId="21" fillId="3" borderId="0" xfId="0" applyFont="1" applyFill="1" applyProtection="1"/>
    <xf numFmtId="4" fontId="21" fillId="4" borderId="6" xfId="0" applyNumberFormat="1" applyFont="1" applyFill="1" applyBorder="1" applyAlignment="1" applyProtection="1">
      <alignment horizontal="right"/>
      <protection locked="0"/>
    </xf>
    <xf numFmtId="0" fontId="26" fillId="0" borderId="6" xfId="0" applyFont="1" applyFill="1" applyBorder="1" applyAlignment="1">
      <alignment horizontal="center" vertical="center"/>
    </xf>
    <xf numFmtId="0" fontId="21" fillId="0" borderId="0" xfId="0" applyFont="1" applyAlignment="1"/>
    <xf numFmtId="0" fontId="21" fillId="0" borderId="0" xfId="0" applyFont="1" applyBorder="1" applyAlignment="1"/>
    <xf numFmtId="0" fontId="17" fillId="4" borderId="9" xfId="0" applyFont="1" applyFill="1" applyBorder="1" applyAlignment="1"/>
    <xf numFmtId="0" fontId="26" fillId="0" borderId="6" xfId="0" applyFont="1" applyFill="1" applyBorder="1" applyAlignment="1">
      <alignment horizontal="center" vertical="center" wrapText="1"/>
    </xf>
    <xf numFmtId="3" fontId="26" fillId="0" borderId="0" xfId="0" applyNumberFormat="1" applyFont="1" applyFill="1" applyBorder="1" applyAlignment="1" applyProtection="1">
      <alignment horizontal="right"/>
    </xf>
    <xf numFmtId="0" fontId="26" fillId="0" borderId="0" xfId="0" applyFont="1" applyFill="1" applyBorder="1" applyProtection="1">
      <protection locked="0"/>
    </xf>
    <xf numFmtId="0" fontId="21" fillId="3" borderId="0" xfId="0" applyFont="1" applyFill="1" applyBorder="1" applyProtection="1">
      <protection locked="0"/>
    </xf>
    <xf numFmtId="0" fontId="21" fillId="3" borderId="0" xfId="0" applyFont="1" applyFill="1" applyProtection="1">
      <protection locked="0"/>
    </xf>
    <xf numFmtId="0" fontId="26" fillId="3" borderId="0" xfId="0" applyFont="1" applyFill="1" applyBorder="1" applyProtection="1">
      <protection locked="0"/>
    </xf>
    <xf numFmtId="0" fontId="26" fillId="0" borderId="0" xfId="0" applyFont="1" applyFill="1" applyBorder="1" applyAlignment="1"/>
    <xf numFmtId="3" fontId="26" fillId="0" borderId="6" xfId="0" applyNumberFormat="1" applyFont="1" applyFill="1" applyBorder="1" applyAlignment="1" applyProtection="1">
      <alignment horizontal="right"/>
    </xf>
    <xf numFmtId="0" fontId="17" fillId="4" borderId="7" xfId="0" applyFont="1" applyFill="1" applyBorder="1" applyAlignment="1"/>
    <xf numFmtId="2" fontId="21" fillId="0" borderId="6" xfId="0" applyNumberFormat="1" applyFont="1" applyFill="1" applyBorder="1" applyAlignment="1" applyProtection="1">
      <alignment horizontal="right" vertical="center"/>
    </xf>
    <xf numFmtId="0" fontId="26" fillId="0" borderId="6" xfId="0" applyFont="1" applyFill="1" applyBorder="1" applyAlignment="1" applyProtection="1">
      <alignment horizontal="right" wrapText="1"/>
    </xf>
    <xf numFmtId="0" fontId="26" fillId="3" borderId="6" xfId="0" applyFont="1" applyFill="1" applyBorder="1" applyAlignment="1" applyProtection="1">
      <alignment horizontal="right" wrapText="1"/>
    </xf>
    <xf numFmtId="0" fontId="29" fillId="3" borderId="6" xfId="0" applyFont="1" applyFill="1" applyBorder="1" applyAlignment="1" applyProtection="1">
      <alignment horizontal="right" wrapText="1"/>
    </xf>
    <xf numFmtId="0" fontId="26" fillId="3" borderId="11" xfId="0" applyFont="1" applyFill="1" applyBorder="1" applyAlignment="1" applyProtection="1">
      <alignment horizontal="right" wrapText="1"/>
    </xf>
    <xf numFmtId="0" fontId="35" fillId="3" borderId="6" xfId="0" applyFont="1" applyFill="1" applyBorder="1" applyAlignment="1" applyProtection="1">
      <alignment horizontal="right"/>
    </xf>
    <xf numFmtId="0" fontId="26" fillId="2" borderId="6" xfId="0" applyFont="1" applyFill="1" applyBorder="1" applyAlignment="1">
      <alignment horizontal="center" vertical="top" wrapText="1"/>
    </xf>
    <xf numFmtId="2" fontId="29" fillId="0" borderId="0" xfId="0" applyNumberFormat="1" applyFont="1" applyBorder="1" applyAlignment="1">
      <alignment horizontal="right" vertical="center"/>
    </xf>
    <xf numFmtId="0" fontId="29" fillId="2" borderId="6" xfId="0" applyFont="1" applyFill="1" applyBorder="1" applyAlignment="1">
      <alignment horizontal="center" vertical="top" wrapText="1"/>
    </xf>
    <xf numFmtId="0" fontId="26" fillId="2" borderId="6" xfId="0" applyFont="1" applyFill="1" applyBorder="1" applyAlignment="1">
      <alignment horizontal="center" wrapText="1"/>
    </xf>
    <xf numFmtId="0" fontId="25" fillId="0" borderId="0" xfId="0" applyFont="1"/>
    <xf numFmtId="0" fontId="17" fillId="0" borderId="0" xfId="0" applyFont="1" applyBorder="1" applyAlignment="1" applyProtection="1">
      <protection locked="0"/>
    </xf>
    <xf numFmtId="4" fontId="21" fillId="0" borderId="3" xfId="0" applyNumberFormat="1" applyFont="1" applyFill="1" applyBorder="1" applyProtection="1"/>
    <xf numFmtId="0" fontId="37" fillId="0" borderId="0" xfId="0" applyFont="1" applyBorder="1" applyAlignment="1">
      <alignment vertical="top" wrapText="1"/>
    </xf>
    <xf numFmtId="0" fontId="37" fillId="0" borderId="9" xfId="0" applyFont="1" applyBorder="1" applyAlignment="1">
      <alignment vertical="top" wrapText="1"/>
    </xf>
    <xf numFmtId="0" fontId="29" fillId="3" borderId="6" xfId="0" applyFont="1" applyFill="1" applyBorder="1" applyAlignment="1">
      <alignment horizontal="right" wrapText="1"/>
    </xf>
    <xf numFmtId="0" fontId="29" fillId="2" borderId="6" xfId="0" applyFont="1" applyFill="1" applyBorder="1" applyAlignment="1">
      <alignment horizontal="center"/>
    </xf>
    <xf numFmtId="0" fontId="26" fillId="0" borderId="0" xfId="0" applyFont="1" applyAlignment="1">
      <alignment horizontal="right"/>
    </xf>
    <xf numFmtId="0" fontId="29" fillId="0" borderId="0" xfId="0" applyFont="1" applyAlignment="1">
      <alignment horizontal="right"/>
    </xf>
    <xf numFmtId="0" fontId="29" fillId="0" borderId="6" xfId="0" applyFont="1" applyBorder="1"/>
    <xf numFmtId="0" fontId="29" fillId="0" borderId="0" xfId="0" applyFont="1" applyBorder="1"/>
    <xf numFmtId="0" fontId="40" fillId="0" borderId="0" xfId="0" applyFont="1" applyAlignment="1"/>
    <xf numFmtId="0" fontId="29" fillId="3" borderId="6" xfId="0" applyFont="1" applyFill="1" applyBorder="1" applyAlignment="1" applyProtection="1">
      <alignment horizontal="right" vertical="center"/>
      <protection locked="0"/>
    </xf>
    <xf numFmtId="0" fontId="29" fillId="2" borderId="6" xfId="0" applyFont="1" applyFill="1" applyBorder="1" applyAlignment="1">
      <alignment horizontal="center" wrapText="1"/>
    </xf>
    <xf numFmtId="0" fontId="32" fillId="0" borderId="0" xfId="0" applyFont="1" applyBorder="1" applyAlignment="1">
      <alignment horizontal="left" vertical="center" wrapText="1"/>
    </xf>
    <xf numFmtId="0" fontId="17" fillId="0" borderId="0" xfId="0" applyFont="1" applyBorder="1" applyAlignment="1">
      <alignment wrapText="1"/>
    </xf>
    <xf numFmtId="0" fontId="19" fillId="0" borderId="6" xfId="0" applyFont="1" applyFill="1" applyBorder="1" applyAlignment="1" applyProtection="1">
      <alignment horizontal="center" vertical="center" wrapText="1"/>
    </xf>
    <xf numFmtId="0" fontId="19" fillId="0" borderId="6" xfId="0" applyFont="1" applyFill="1" applyBorder="1" applyAlignment="1">
      <alignment horizontal="center" vertical="center" wrapText="1"/>
    </xf>
    <xf numFmtId="0" fontId="26" fillId="0" borderId="5" xfId="0" applyFont="1" applyFill="1" applyBorder="1" applyProtection="1">
      <protection locked="0"/>
    </xf>
    <xf numFmtId="0" fontId="35" fillId="0" borderId="14" xfId="0" applyFont="1" applyFill="1" applyBorder="1" applyAlignment="1" applyProtection="1">
      <alignment horizontal="right"/>
    </xf>
    <xf numFmtId="2" fontId="26" fillId="3" borderId="0" xfId="0" applyNumberFormat="1" applyFont="1" applyFill="1" applyBorder="1" applyAlignment="1" applyProtection="1"/>
    <xf numFmtId="2" fontId="21" fillId="3" borderId="0" xfId="0" applyNumberFormat="1" applyFont="1" applyFill="1" applyBorder="1" applyAlignment="1" applyProtection="1"/>
    <xf numFmtId="0" fontId="17" fillId="0" borderId="0" xfId="0" applyFont="1" applyAlignment="1">
      <alignment wrapText="1"/>
    </xf>
    <xf numFmtId="0" fontId="28" fillId="0" borderId="0" xfId="0" applyFont="1" applyAlignment="1">
      <alignment horizontal="center" vertical="center"/>
    </xf>
    <xf numFmtId="0" fontId="29" fillId="0" borderId="6" xfId="0" applyFont="1" applyBorder="1" applyAlignment="1">
      <alignment horizontal="right" vertical="center"/>
    </xf>
    <xf numFmtId="2" fontId="29" fillId="0" borderId="6" xfId="0" applyNumberFormat="1" applyFont="1" applyBorder="1" applyAlignment="1">
      <alignment horizontal="right" vertical="center"/>
    </xf>
    <xf numFmtId="0" fontId="29" fillId="0" borderId="6" xfId="0" applyFont="1" applyBorder="1" applyAlignment="1">
      <alignment horizontal="right" vertical="top" wrapText="1"/>
    </xf>
    <xf numFmtId="2" fontId="29" fillId="0" borderId="6" xfId="0" applyNumberFormat="1" applyFont="1" applyBorder="1" applyAlignment="1">
      <alignment horizontal="right"/>
    </xf>
    <xf numFmtId="2" fontId="30" fillId="3" borderId="6" xfId="0" applyNumberFormat="1" applyFont="1" applyFill="1" applyBorder="1" applyAlignment="1">
      <alignment horizontal="right"/>
    </xf>
    <xf numFmtId="0" fontId="25" fillId="0" borderId="0" xfId="0" applyFont="1" applyBorder="1"/>
    <xf numFmtId="0" fontId="29" fillId="0" borderId="11" xfId="0" applyFont="1" applyBorder="1" applyAlignment="1">
      <alignment horizontal="right"/>
    </xf>
    <xf numFmtId="2" fontId="29" fillId="0" borderId="20" xfId="0" applyNumberFormat="1" applyFont="1" applyBorder="1" applyProtection="1"/>
    <xf numFmtId="2" fontId="29" fillId="0" borderId="1" xfId="0" applyNumberFormat="1" applyFont="1" applyBorder="1" applyAlignment="1" applyProtection="1">
      <alignment vertical="center"/>
    </xf>
    <xf numFmtId="2" fontId="30" fillId="0" borderId="1" xfId="0" applyNumberFormat="1" applyFont="1" applyBorder="1" applyProtection="1"/>
    <xf numFmtId="0" fontId="25" fillId="0" borderId="0" xfId="0" applyFont="1" applyBorder="1" applyAlignment="1">
      <alignment horizontal="left" vertical="center" wrapText="1"/>
    </xf>
    <xf numFmtId="2" fontId="29" fillId="0" borderId="6" xfId="0" applyNumberFormat="1" applyFont="1" applyBorder="1"/>
    <xf numFmtId="0" fontId="20" fillId="0" borderId="0" xfId="0" applyFont="1" applyAlignment="1">
      <alignment wrapText="1"/>
    </xf>
    <xf numFmtId="0" fontId="26" fillId="0" borderId="6" xfId="0" applyFont="1" applyBorder="1"/>
    <xf numFmtId="0" fontId="21" fillId="7" borderId="6" xfId="3" applyFont="1" applyBorder="1"/>
    <xf numFmtId="0" fontId="21" fillId="7" borderId="6" xfId="3" applyFont="1" applyBorder="1" applyAlignment="1">
      <alignment wrapText="1"/>
    </xf>
    <xf numFmtId="0" fontId="21" fillId="7" borderId="6" xfId="3" applyFont="1" applyBorder="1" applyAlignment="1">
      <alignment vertical="top" wrapText="1"/>
    </xf>
    <xf numFmtId="0" fontId="21" fillId="0" borderId="6" xfId="0" applyFont="1" applyBorder="1" applyAlignment="1">
      <alignment wrapText="1"/>
    </xf>
    <xf numFmtId="9" fontId="26" fillId="0" borderId="6" xfId="0" applyNumberFormat="1" applyFont="1" applyBorder="1" applyAlignment="1">
      <alignment horizontal="left"/>
    </xf>
    <xf numFmtId="0" fontId="21" fillId="0" borderId="0" xfId="0" applyFont="1" applyBorder="1"/>
    <xf numFmtId="0" fontId="21" fillId="0" borderId="0" xfId="0" applyFont="1" applyBorder="1" applyAlignment="1">
      <alignment vertical="center"/>
    </xf>
    <xf numFmtId="0" fontId="26" fillId="0" borderId="6" xfId="0" applyFont="1" applyBorder="1" applyAlignment="1">
      <alignment wrapText="1"/>
    </xf>
    <xf numFmtId="0" fontId="47" fillId="3" borderId="6" xfId="0" applyFont="1" applyFill="1" applyBorder="1" applyAlignment="1">
      <alignment horizontal="right" vertical="top" wrapText="1"/>
    </xf>
    <xf numFmtId="0" fontId="50" fillId="0" borderId="6" xfId="0" applyFont="1" applyFill="1" applyBorder="1" applyAlignment="1">
      <alignment horizontal="center" vertical="center"/>
    </xf>
    <xf numFmtId="0" fontId="51" fillId="0" borderId="6" xfId="0" applyFont="1" applyFill="1" applyBorder="1"/>
    <xf numFmtId="0" fontId="51" fillId="0" borderId="0" xfId="0" applyFont="1"/>
    <xf numFmtId="0" fontId="51" fillId="0" borderId="0" xfId="0" applyFont="1" applyFill="1" applyBorder="1" applyAlignment="1"/>
    <xf numFmtId="0" fontId="51" fillId="0" borderId="0" xfId="0" applyFont="1" applyAlignment="1"/>
    <xf numFmtId="0" fontId="29" fillId="4" borderId="1" xfId="0" applyFont="1" applyFill="1" applyBorder="1" applyAlignment="1"/>
    <xf numFmtId="0" fontId="21" fillId="4" borderId="6" xfId="0" applyFont="1" applyFill="1" applyBorder="1" applyProtection="1">
      <protection locked="0"/>
    </xf>
    <xf numFmtId="2" fontId="6" fillId="4" borderId="6" xfId="0" applyNumberFormat="1" applyFont="1" applyFill="1" applyBorder="1" applyProtection="1">
      <protection locked="0"/>
    </xf>
    <xf numFmtId="0" fontId="25" fillId="4" borderId="6" xfId="0" applyFont="1" applyFill="1" applyBorder="1" applyProtection="1">
      <protection locked="0"/>
    </xf>
    <xf numFmtId="3" fontId="21" fillId="4" borderId="6" xfId="0" applyNumberFormat="1" applyFont="1" applyFill="1" applyBorder="1" applyAlignment="1" applyProtection="1">
      <alignment horizontal="right"/>
      <protection locked="0"/>
    </xf>
    <xf numFmtId="3" fontId="21" fillId="4" borderId="6" xfId="0" applyNumberFormat="1" applyFont="1" applyFill="1" applyBorder="1" applyAlignment="1" applyProtection="1">
      <alignment horizontal="right" wrapText="1"/>
      <protection locked="0"/>
    </xf>
    <xf numFmtId="0" fontId="25" fillId="4" borderId="11" xfId="0" applyFont="1" applyFill="1" applyBorder="1" applyProtection="1">
      <protection locked="0"/>
    </xf>
    <xf numFmtId="2" fontId="4" fillId="4" borderId="6" xfId="0" applyNumberFormat="1" applyFont="1" applyFill="1" applyBorder="1" applyProtection="1">
      <protection locked="0"/>
    </xf>
    <xf numFmtId="2" fontId="6" fillId="4" borderId="11" xfId="0" applyNumberFormat="1" applyFont="1" applyFill="1" applyBorder="1" applyProtection="1">
      <protection locked="0"/>
    </xf>
    <xf numFmtId="2" fontId="21" fillId="4" borderId="6" xfId="0" applyNumberFormat="1" applyFont="1" applyFill="1" applyBorder="1" applyProtection="1">
      <protection locked="0"/>
    </xf>
    <xf numFmtId="2" fontId="25" fillId="4" borderId="6" xfId="0" applyNumberFormat="1" applyFont="1" applyFill="1" applyBorder="1" applyProtection="1">
      <protection locked="0"/>
    </xf>
    <xf numFmtId="2" fontId="25" fillId="4" borderId="11" xfId="0" applyNumberFormat="1" applyFont="1" applyFill="1" applyBorder="1" applyProtection="1">
      <protection locked="0"/>
    </xf>
    <xf numFmtId="0" fontId="29" fillId="8" borderId="6" xfId="0" applyFont="1" applyFill="1" applyBorder="1" applyProtection="1"/>
    <xf numFmtId="0" fontId="29" fillId="8" borderId="6" xfId="0" applyFont="1" applyFill="1" applyBorder="1" applyAlignment="1">
      <alignment horizontal="left" vertical="center"/>
    </xf>
    <xf numFmtId="0" fontId="53" fillId="4" borderId="6" xfId="0" applyFont="1" applyFill="1" applyBorder="1" applyAlignment="1">
      <alignment vertical="center"/>
    </xf>
    <xf numFmtId="0" fontId="50" fillId="4" borderId="6" xfId="0" applyFont="1" applyFill="1" applyBorder="1" applyAlignment="1">
      <alignment vertical="center"/>
    </xf>
    <xf numFmtId="0" fontId="29" fillId="8" borderId="2" xfId="0" applyFont="1" applyFill="1" applyBorder="1" applyProtection="1"/>
    <xf numFmtId="0" fontId="26" fillId="4" borderId="6" xfId="0" applyFont="1" applyFill="1" applyBorder="1" applyAlignment="1">
      <alignment vertical="center"/>
    </xf>
    <xf numFmtId="0" fontId="51" fillId="8" borderId="6" xfId="0" applyFont="1" applyFill="1" applyBorder="1"/>
    <xf numFmtId="0" fontId="21" fillId="8" borderId="6" xfId="0" applyFont="1" applyFill="1" applyBorder="1"/>
    <xf numFmtId="0" fontId="21" fillId="0" borderId="6" xfId="0" applyFont="1" applyBorder="1"/>
    <xf numFmtId="0" fontId="28" fillId="8" borderId="6" xfId="1" applyFont="1" applyFill="1" applyBorder="1" applyAlignment="1">
      <alignment wrapText="1"/>
    </xf>
    <xf numFmtId="0" fontId="28" fillId="8" borderId="6" xfId="2" applyFont="1" applyFill="1" applyBorder="1"/>
    <xf numFmtId="0" fontId="28" fillId="8" borderId="6" xfId="1" applyFont="1" applyFill="1" applyBorder="1" applyAlignment="1">
      <alignment vertical="center"/>
    </xf>
    <xf numFmtId="0" fontId="54" fillId="0" borderId="0" xfId="0" applyFont="1"/>
    <xf numFmtId="0" fontId="55" fillId="4" borderId="7" xfId="0" applyFont="1" applyFill="1" applyBorder="1" applyAlignment="1"/>
    <xf numFmtId="2" fontId="54" fillId="0" borderId="0" xfId="0" applyNumberFormat="1" applyFont="1" applyFill="1" applyBorder="1" applyAlignment="1" applyProtection="1">
      <alignment horizontal="right" vertical="center"/>
    </xf>
    <xf numFmtId="0" fontId="54" fillId="0" borderId="0" xfId="0" applyFont="1" applyBorder="1"/>
    <xf numFmtId="3" fontId="54" fillId="3" borderId="0" xfId="0" applyNumberFormat="1" applyFont="1" applyFill="1" applyBorder="1" applyAlignment="1" applyProtection="1">
      <alignment horizontal="right"/>
      <protection locked="0"/>
    </xf>
    <xf numFmtId="3" fontId="21" fillId="3" borderId="22" xfId="0" applyNumberFormat="1" applyFont="1" applyFill="1" applyBorder="1" applyAlignment="1" applyProtection="1">
      <alignment horizontal="right"/>
      <protection locked="0"/>
    </xf>
    <xf numFmtId="4" fontId="21" fillId="3" borderId="23" xfId="0" applyNumberFormat="1" applyFont="1" applyFill="1" applyBorder="1" applyAlignment="1" applyProtection="1"/>
    <xf numFmtId="4" fontId="21" fillId="3" borderId="24" xfId="0" applyNumberFormat="1" applyFont="1" applyFill="1" applyBorder="1" applyAlignment="1" applyProtection="1"/>
    <xf numFmtId="3" fontId="54" fillId="3" borderId="21" xfId="0" applyNumberFormat="1" applyFont="1" applyFill="1" applyBorder="1" applyAlignment="1" applyProtection="1">
      <alignment horizontal="right"/>
      <protection locked="0"/>
    </xf>
    <xf numFmtId="4" fontId="54" fillId="3" borderId="21" xfId="0" applyNumberFormat="1" applyFont="1" applyFill="1" applyBorder="1" applyAlignment="1" applyProtection="1"/>
    <xf numFmtId="2" fontId="21" fillId="0" borderId="21" xfId="0" applyNumberFormat="1" applyFont="1" applyFill="1" applyBorder="1" applyAlignment="1" applyProtection="1">
      <alignment horizontal="right" vertical="center"/>
    </xf>
    <xf numFmtId="0" fontId="26" fillId="8" borderId="6" xfId="0" applyFont="1" applyFill="1" applyBorder="1" applyAlignment="1" applyProtection="1">
      <alignment horizontal="left" vertical="center"/>
    </xf>
    <xf numFmtId="0" fontId="26" fillId="8" borderId="11" xfId="0" applyFont="1" applyFill="1" applyBorder="1" applyAlignment="1" applyProtection="1">
      <alignment horizontal="left" vertical="center"/>
    </xf>
    <xf numFmtId="0" fontId="26" fillId="8" borderId="21" xfId="0" applyFont="1" applyFill="1" applyBorder="1" applyAlignment="1"/>
    <xf numFmtId="0" fontId="54" fillId="0" borderId="25" xfId="0" applyFont="1" applyBorder="1"/>
    <xf numFmtId="4" fontId="21" fillId="8" borderId="21" xfId="0" applyNumberFormat="1" applyFont="1" applyFill="1" applyBorder="1" applyAlignment="1" applyProtection="1"/>
    <xf numFmtId="0" fontId="21" fillId="8" borderId="21" xfId="0" applyFont="1" applyFill="1" applyBorder="1"/>
    <xf numFmtId="164" fontId="21" fillId="8" borderId="21" xfId="0" applyNumberFormat="1" applyFont="1" applyFill="1" applyBorder="1" applyProtection="1"/>
    <xf numFmtId="0" fontId="25" fillId="4" borderId="4" xfId="0" applyFont="1" applyFill="1" applyBorder="1" applyAlignment="1"/>
    <xf numFmtId="0" fontId="25" fillId="4" borderId="11" xfId="0" applyFont="1" applyFill="1" applyBorder="1" applyAlignment="1"/>
    <xf numFmtId="0" fontId="21" fillId="4" borderId="18" xfId="0" applyFont="1" applyFill="1" applyBorder="1"/>
    <xf numFmtId="0" fontId="21" fillId="4" borderId="10" xfId="0" applyFont="1" applyFill="1" applyBorder="1"/>
    <xf numFmtId="0" fontId="24" fillId="4" borderId="0" xfId="0" applyFont="1" applyFill="1"/>
    <xf numFmtId="0" fontId="17" fillId="4" borderId="0" xfId="0" applyFont="1" applyFill="1"/>
    <xf numFmtId="16" fontId="56" fillId="8" borderId="21" xfId="0" applyNumberFormat="1" applyFont="1" applyFill="1" applyBorder="1" applyProtection="1"/>
    <xf numFmtId="0" fontId="56" fillId="8" borderId="21" xfId="0" applyFont="1" applyFill="1" applyBorder="1" applyAlignment="1"/>
    <xf numFmtId="0" fontId="57" fillId="8" borderId="21" xfId="0" applyFont="1" applyFill="1" applyBorder="1" applyAlignment="1"/>
    <xf numFmtId="0" fontId="58" fillId="4" borderId="2" xfId="0" applyFont="1" applyFill="1" applyBorder="1" applyAlignment="1" applyProtection="1">
      <alignment horizontal="left"/>
    </xf>
    <xf numFmtId="0" fontId="58" fillId="4" borderId="1" xfId="0" applyFont="1" applyFill="1" applyBorder="1" applyAlignment="1" applyProtection="1">
      <alignment horizontal="left"/>
    </xf>
    <xf numFmtId="0" fontId="29" fillId="4" borderId="2" xfId="0" applyFont="1" applyFill="1" applyBorder="1" applyAlignment="1">
      <alignment horizontal="center"/>
    </xf>
    <xf numFmtId="0" fontId="29" fillId="4" borderId="1" xfId="0" applyFont="1" applyFill="1" applyBorder="1" applyAlignment="1">
      <alignment horizontal="center"/>
    </xf>
    <xf numFmtId="0" fontId="26" fillId="8" borderId="15" xfId="0" applyFont="1" applyFill="1" applyBorder="1" applyAlignment="1" applyProtection="1">
      <alignment horizontal="center" vertical="center"/>
    </xf>
    <xf numFmtId="0" fontId="26" fillId="8" borderId="4" xfId="0" applyFont="1" applyFill="1" applyBorder="1" applyAlignment="1" applyProtection="1">
      <alignment horizontal="center" vertical="center"/>
    </xf>
    <xf numFmtId="0" fontId="26" fillId="8" borderId="16" xfId="0" applyFont="1" applyFill="1" applyBorder="1" applyAlignment="1" applyProtection="1">
      <alignment horizontal="center" vertical="center"/>
    </xf>
    <xf numFmtId="0" fontId="26" fillId="8" borderId="17" xfId="0" applyFont="1" applyFill="1" applyBorder="1" applyAlignment="1" applyProtection="1">
      <alignment horizontal="center" vertical="center"/>
    </xf>
    <xf numFmtId="0" fontId="26" fillId="8" borderId="8" xfId="0" applyFont="1" applyFill="1" applyBorder="1" applyAlignment="1" applyProtection="1">
      <alignment horizontal="center" vertical="center"/>
    </xf>
    <xf numFmtId="0" fontId="26" fillId="8" borderId="7" xfId="0" applyFont="1" applyFill="1" applyBorder="1" applyAlignment="1" applyProtection="1">
      <alignment horizontal="center" vertical="center"/>
    </xf>
    <xf numFmtId="0" fontId="29" fillId="8" borderId="21" xfId="0" applyFont="1" applyFill="1" applyBorder="1" applyAlignment="1">
      <alignment horizontal="left" vertical="center"/>
    </xf>
    <xf numFmtId="0" fontId="57" fillId="8" borderId="21" xfId="0" applyFont="1" applyFill="1" applyBorder="1" applyAlignment="1"/>
    <xf numFmtId="0" fontId="52" fillId="4" borderId="2" xfId="0" applyFont="1" applyFill="1" applyBorder="1" applyAlignment="1">
      <alignment horizontal="center"/>
    </xf>
    <xf numFmtId="0" fontId="52" fillId="4" borderId="1" xfId="0" applyFont="1" applyFill="1" applyBorder="1" applyAlignment="1">
      <alignment horizontal="center"/>
    </xf>
    <xf numFmtId="0" fontId="52" fillId="4" borderId="4" xfId="0" applyFont="1" applyFill="1" applyBorder="1" applyAlignment="1">
      <alignment horizontal="center"/>
    </xf>
    <xf numFmtId="0" fontId="29" fillId="8" borderId="2" xfId="0" applyFont="1" applyFill="1" applyBorder="1" applyAlignment="1">
      <alignment horizontal="left" vertical="top"/>
    </xf>
    <xf numFmtId="0" fontId="29" fillId="8" borderId="1" xfId="0" applyFont="1" applyFill="1" applyBorder="1" applyAlignment="1">
      <alignment horizontal="left" vertical="top"/>
    </xf>
    <xf numFmtId="0" fontId="26" fillId="4" borderId="0" xfId="0" applyFont="1" applyFill="1"/>
    <xf numFmtId="0" fontId="29" fillId="4" borderId="15" xfId="0" applyFont="1" applyFill="1" applyBorder="1" applyAlignment="1">
      <alignment horizontal="center"/>
    </xf>
    <xf numFmtId="0" fontId="29" fillId="4" borderId="4" xfId="0" applyFont="1" applyFill="1" applyBorder="1" applyAlignment="1">
      <alignment horizontal="center"/>
    </xf>
    <xf numFmtId="0" fontId="29" fillId="8" borderId="2" xfId="0" applyFont="1" applyFill="1" applyBorder="1" applyAlignment="1">
      <alignment horizontal="left" vertical="center"/>
    </xf>
    <xf numFmtId="0" fontId="29" fillId="8" borderId="1" xfId="0" applyFont="1" applyFill="1" applyBorder="1" applyAlignment="1">
      <alignment horizontal="left" vertical="center"/>
    </xf>
    <xf numFmtId="0" fontId="26" fillId="8" borderId="2" xfId="0" applyFont="1" applyFill="1" applyBorder="1" applyAlignment="1" applyProtection="1">
      <alignment horizontal="left" vertical="center"/>
    </xf>
    <xf numFmtId="0" fontId="26" fillId="8" borderId="1" xfId="0" applyFont="1" applyFill="1" applyBorder="1" applyAlignment="1" applyProtection="1">
      <alignment horizontal="left" vertical="center"/>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4" fillId="0" borderId="5" xfId="0" applyFont="1" applyFill="1" applyBorder="1" applyAlignment="1"/>
    <xf numFmtId="0" fontId="4" fillId="0" borderId="4" xfId="0" applyFont="1" applyFill="1" applyBorder="1" applyAlignment="1"/>
    <xf numFmtId="0" fontId="21" fillId="4" borderId="6" xfId="0" applyFont="1" applyFill="1" applyBorder="1" applyAlignment="1"/>
    <xf numFmtId="164" fontId="21" fillId="0" borderId="2" xfId="0" applyNumberFormat="1" applyFont="1" applyFill="1" applyBorder="1" applyAlignment="1"/>
    <xf numFmtId="164" fontId="21" fillId="0" borderId="1" xfId="0" applyNumberFormat="1" applyFont="1" applyBorder="1" applyAlignment="1"/>
    <xf numFmtId="0" fontId="21" fillId="4" borderId="2" xfId="0" applyFont="1" applyFill="1" applyBorder="1" applyAlignment="1"/>
    <xf numFmtId="0" fontId="21" fillId="4" borderId="3" xfId="0" applyFont="1" applyFill="1" applyBorder="1" applyAlignment="1"/>
    <xf numFmtId="0" fontId="21" fillId="4" borderId="1" xfId="0" applyFont="1" applyFill="1" applyBorder="1" applyAlignment="1"/>
    <xf numFmtId="164" fontId="21" fillId="0" borderId="1" xfId="0" applyNumberFormat="1" applyFont="1" applyFill="1" applyBorder="1" applyAlignment="1"/>
    <xf numFmtId="0" fontId="26" fillId="0" borderId="6" xfId="0" applyFont="1" applyFill="1" applyBorder="1" applyAlignment="1"/>
    <xf numFmtId="0" fontId="21" fillId="0" borderId="6" xfId="0" applyFont="1" applyBorder="1" applyAlignment="1"/>
    <xf numFmtId="0" fontId="21" fillId="0" borderId="2" xfId="0" applyFont="1" applyFill="1" applyBorder="1" applyAlignment="1">
      <alignment horizontal="center" vertical="center" wrapText="1"/>
    </xf>
    <xf numFmtId="0" fontId="21" fillId="0" borderId="1" xfId="0" applyFont="1" applyBorder="1" applyAlignment="1">
      <alignment wrapText="1"/>
    </xf>
    <xf numFmtId="0" fontId="21" fillId="4" borderId="2" xfId="0" applyNumberFormat="1" applyFont="1" applyFill="1" applyBorder="1" applyAlignment="1"/>
    <xf numFmtId="0" fontId="21" fillId="4" borderId="3" xfId="0" applyNumberFormat="1" applyFont="1" applyFill="1" applyBorder="1" applyAlignment="1"/>
    <xf numFmtId="0" fontId="21" fillId="4" borderId="1" xfId="0" applyNumberFormat="1" applyFont="1" applyFill="1" applyBorder="1" applyAlignment="1"/>
    <xf numFmtId="0" fontId="17" fillId="4" borderId="2" xfId="0" applyFont="1" applyFill="1" applyBorder="1"/>
    <xf numFmtId="0" fontId="17" fillId="4" borderId="3" xfId="0" applyFont="1" applyFill="1" applyBorder="1"/>
    <xf numFmtId="0" fontId="17" fillId="4" borderId="1" xfId="0" applyFont="1" applyFill="1" applyBorder="1"/>
    <xf numFmtId="0" fontId="21" fillId="0" borderId="5" xfId="0" applyFont="1" applyFill="1" applyBorder="1" applyAlignment="1"/>
    <xf numFmtId="0" fontId="21" fillId="0" borderId="4" xfId="0" applyFont="1" applyFill="1" applyBorder="1" applyAlignment="1"/>
    <xf numFmtId="0" fontId="21" fillId="0" borderId="9" xfId="0" applyFont="1" applyFill="1" applyBorder="1" applyAlignment="1"/>
    <xf numFmtId="0" fontId="3" fillId="0" borderId="6" xfId="0" applyFont="1" applyFill="1" applyBorder="1" applyAlignment="1"/>
    <xf numFmtId="0" fontId="4" fillId="0" borderId="6" xfId="0" applyFont="1" applyBorder="1" applyAlignment="1"/>
    <xf numFmtId="164" fontId="3" fillId="0" borderId="2" xfId="0" applyNumberFormat="1" applyFont="1" applyFill="1" applyBorder="1" applyAlignment="1"/>
    <xf numFmtId="164" fontId="4" fillId="0" borderId="1" xfId="0" applyNumberFormat="1" applyFont="1" applyBorder="1" applyAlignment="1"/>
    <xf numFmtId="164" fontId="26" fillId="0" borderId="2" xfId="0" applyNumberFormat="1" applyFont="1" applyFill="1" applyBorder="1" applyAlignment="1"/>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4" borderId="11" xfId="0" applyFont="1" applyFill="1" applyBorder="1" applyAlignment="1"/>
    <xf numFmtId="0" fontId="21" fillId="4" borderId="6" xfId="0" applyNumberFormat="1" applyFont="1" applyFill="1" applyBorder="1" applyAlignment="1"/>
    <xf numFmtId="0" fontId="21" fillId="4" borderId="10" xfId="0" applyNumberFormat="1" applyFont="1" applyFill="1" applyBorder="1" applyAlignment="1"/>
    <xf numFmtId="0" fontId="4" fillId="4" borderId="2" xfId="0" applyFont="1" applyFill="1" applyBorder="1" applyAlignment="1" applyProtection="1">
      <protection locked="0"/>
    </xf>
    <xf numFmtId="0" fontId="0" fillId="4" borderId="1" xfId="0" applyFill="1" applyBorder="1" applyAlignment="1"/>
    <xf numFmtId="0" fontId="1" fillId="4" borderId="2" xfId="0" applyFont="1" applyFill="1" applyBorder="1" applyAlignment="1"/>
    <xf numFmtId="0" fontId="26" fillId="2" borderId="2" xfId="0" applyFont="1" applyFill="1" applyBorder="1" applyAlignment="1">
      <alignment horizontal="center" vertical="top" wrapText="1"/>
    </xf>
    <xf numFmtId="0" fontId="17" fillId="0" borderId="1" xfId="0" applyFont="1" applyBorder="1" applyAlignment="1">
      <alignment horizontal="center" vertical="top" wrapText="1"/>
    </xf>
    <xf numFmtId="0" fontId="29" fillId="2" borderId="2" xfId="0" applyFont="1" applyFill="1" applyBorder="1" applyAlignment="1">
      <alignment horizontal="center" vertical="top" wrapText="1"/>
    </xf>
    <xf numFmtId="0" fontId="26" fillId="2" borderId="2" xfId="0" applyFont="1" applyFill="1" applyBorder="1" applyAlignment="1">
      <alignment horizontal="center" wrapText="1"/>
    </xf>
    <xf numFmtId="0" fontId="17" fillId="0" borderId="1" xfId="0" applyFont="1" applyBorder="1" applyAlignment="1">
      <alignment horizontal="center" wrapText="1"/>
    </xf>
    <xf numFmtId="0" fontId="29" fillId="8" borderId="2" xfId="0" applyFont="1" applyFill="1" applyBorder="1" applyAlignment="1">
      <alignment horizontal="left"/>
    </xf>
    <xf numFmtId="0" fontId="29" fillId="8" borderId="3" xfId="0" applyFont="1" applyFill="1" applyBorder="1" applyAlignment="1">
      <alignment horizontal="left"/>
    </xf>
    <xf numFmtId="0" fontId="29" fillId="8" borderId="1" xfId="0" applyFont="1" applyFill="1" applyBorder="1" applyAlignment="1">
      <alignment horizontal="left"/>
    </xf>
    <xf numFmtId="0" fontId="25" fillId="0" borderId="0" xfId="0" applyFont="1" applyBorder="1" applyAlignment="1">
      <alignment horizontal="left" vertical="center" wrapText="1"/>
    </xf>
    <xf numFmtId="0" fontId="4" fillId="4" borderId="2" xfId="0" applyFont="1" applyFill="1" applyBorder="1" applyAlignment="1"/>
    <xf numFmtId="0" fontId="4" fillId="4" borderId="3" xfId="0" applyFont="1" applyFill="1" applyBorder="1" applyAlignment="1"/>
    <xf numFmtId="0" fontId="4" fillId="4" borderId="1" xfId="0" applyFont="1" applyFill="1" applyBorder="1" applyAlignment="1"/>
    <xf numFmtId="164" fontId="4" fillId="0" borderId="2" xfId="0" applyNumberFormat="1" applyFont="1" applyFill="1" applyBorder="1" applyAlignment="1"/>
    <xf numFmtId="164" fontId="4" fillId="0" borderId="1" xfId="0" applyNumberFormat="1" applyFont="1" applyFill="1" applyBorder="1" applyAlignment="1"/>
    <xf numFmtId="0" fontId="1" fillId="4" borderId="2" xfId="0" applyFont="1" applyFill="1" applyBorder="1"/>
    <xf numFmtId="0" fontId="1" fillId="4" borderId="3" xfId="0" applyFont="1" applyFill="1" applyBorder="1"/>
    <xf numFmtId="0" fontId="1" fillId="4" borderId="1" xfId="0" applyFont="1" applyFill="1" applyBorder="1"/>
    <xf numFmtId="0" fontId="21" fillId="0" borderId="0" xfId="0" applyFont="1" applyFill="1" applyBorder="1" applyAlignment="1">
      <alignment horizontal="left" vertical="top" wrapText="1"/>
    </xf>
    <xf numFmtId="0" fontId="29" fillId="0" borderId="0" xfId="0" applyFont="1" applyAlignment="1">
      <alignment horizontal="right" vertical="center"/>
    </xf>
    <xf numFmtId="0" fontId="41" fillId="0" borderId="0" xfId="0" applyFont="1" applyFill="1" applyAlignment="1">
      <alignment horizontal="left" wrapText="1" indent="2" shrinkToFit="1"/>
    </xf>
    <xf numFmtId="0" fontId="26" fillId="0" borderId="0" xfId="0" applyFont="1" applyFill="1" applyAlignment="1">
      <alignment wrapText="1" shrinkToFit="1"/>
    </xf>
    <xf numFmtId="0" fontId="26" fillId="8" borderId="2" xfId="0" applyFont="1" applyFill="1" applyBorder="1" applyAlignment="1">
      <alignment horizontal="left" vertical="top"/>
    </xf>
    <xf numFmtId="0" fontId="26" fillId="8" borderId="3" xfId="0" applyFont="1" applyFill="1" applyBorder="1" applyAlignment="1">
      <alignment horizontal="left" vertical="top"/>
    </xf>
    <xf numFmtId="0" fontId="26" fillId="8" borderId="1" xfId="0" applyFont="1" applyFill="1" applyBorder="1" applyAlignment="1">
      <alignment horizontal="left" vertical="top"/>
    </xf>
    <xf numFmtId="0" fontId="28" fillId="0" borderId="0" xfId="0" applyFont="1" applyBorder="1" applyAlignment="1">
      <alignment horizontal="center"/>
    </xf>
    <xf numFmtId="0" fontId="28" fillId="0" borderId="0" xfId="0" applyFont="1" applyFill="1" applyBorder="1" applyAlignment="1">
      <alignment horizontal="center" vertical="center" wrapText="1" shrinkToFit="1"/>
    </xf>
    <xf numFmtId="0" fontId="39" fillId="0" borderId="0" xfId="0" applyFont="1" applyFill="1" applyBorder="1" applyAlignment="1">
      <alignment wrapText="1" shrinkToFit="1"/>
    </xf>
    <xf numFmtId="0" fontId="35" fillId="0" borderId="0" xfId="0" applyFont="1" applyFill="1" applyBorder="1" applyAlignment="1">
      <alignment shrinkToFit="1"/>
    </xf>
    <xf numFmtId="0" fontId="29" fillId="0" borderId="0" xfId="0" applyFont="1" applyBorder="1" applyAlignment="1"/>
    <xf numFmtId="4" fontId="10" fillId="0" borderId="2" xfId="0" applyNumberFormat="1" applyFont="1" applyFill="1" applyBorder="1" applyAlignment="1" applyProtection="1">
      <alignment horizontal="right"/>
    </xf>
    <xf numFmtId="4" fontId="9" fillId="0" borderId="1" xfId="0" applyNumberFormat="1" applyFont="1" applyFill="1" applyBorder="1" applyAlignment="1" applyProtection="1">
      <alignment horizontal="right"/>
    </xf>
    <xf numFmtId="4" fontId="4" fillId="0" borderId="6" xfId="0" applyNumberFormat="1" applyFont="1" applyFill="1" applyBorder="1" applyAlignment="1" applyProtection="1"/>
    <xf numFmtId="0" fontId="25" fillId="0" borderId="0" xfId="0" applyFont="1" applyAlignment="1">
      <alignment horizontal="left" vertical="top" wrapText="1"/>
    </xf>
    <xf numFmtId="0" fontId="21" fillId="3" borderId="0" xfId="0" applyFont="1" applyFill="1" applyAlignment="1">
      <alignment horizontal="left" vertical="top" wrapText="1"/>
    </xf>
    <xf numFmtId="0" fontId="25" fillId="3" borderId="0" xfId="0" applyFont="1" applyFill="1" applyAlignment="1">
      <alignment horizontal="left" vertical="top" wrapText="1"/>
    </xf>
    <xf numFmtId="4" fontId="3" fillId="0" borderId="2" xfId="0" applyNumberFormat="1" applyFont="1" applyFill="1" applyBorder="1" applyAlignment="1" applyProtection="1"/>
    <xf numFmtId="4" fontId="3" fillId="0" borderId="1" xfId="0" applyNumberFormat="1" applyFont="1" applyFill="1" applyBorder="1" applyAlignment="1" applyProtection="1"/>
    <xf numFmtId="4" fontId="4" fillId="0" borderId="1" xfId="0" applyNumberFormat="1" applyFont="1" applyFill="1" applyBorder="1" applyAlignment="1" applyProtection="1"/>
    <xf numFmtId="0" fontId="1" fillId="4" borderId="6" xfId="0" applyFont="1" applyFill="1" applyBorder="1" applyAlignment="1" applyProtection="1">
      <alignment horizontal="center"/>
      <protection locked="0"/>
    </xf>
    <xf numFmtId="4" fontId="3" fillId="0" borderId="15" xfId="0" applyNumberFormat="1" applyFont="1" applyFill="1" applyBorder="1" applyAlignment="1" applyProtection="1">
      <alignment horizontal="right"/>
    </xf>
    <xf numFmtId="4" fontId="3" fillId="0" borderId="4" xfId="0" applyNumberFormat="1" applyFont="1" applyFill="1" applyBorder="1" applyAlignment="1" applyProtection="1">
      <alignment horizontal="right"/>
    </xf>
    <xf numFmtId="0" fontId="7" fillId="8" borderId="6" xfId="0" applyFont="1" applyFill="1" applyBorder="1" applyAlignment="1"/>
    <xf numFmtId="0" fontId="6" fillId="8" borderId="6" xfId="0" applyFont="1" applyFill="1" applyBorder="1" applyAlignment="1"/>
    <xf numFmtId="0" fontId="3" fillId="0" borderId="6"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4" fontId="3" fillId="0" borderId="2" xfId="0" applyNumberFormat="1" applyFont="1" applyFill="1" applyBorder="1" applyAlignment="1" applyProtection="1">
      <alignment horizontal="right"/>
    </xf>
    <xf numFmtId="4" fontId="3" fillId="0" borderId="1" xfId="0" applyNumberFormat="1" applyFont="1" applyFill="1" applyBorder="1" applyAlignment="1" applyProtection="1">
      <alignment horizontal="right"/>
    </xf>
    <xf numFmtId="0" fontId="29" fillId="8" borderId="3" xfId="0" applyFont="1" applyFill="1" applyBorder="1" applyAlignment="1">
      <alignment horizontal="left" vertical="top"/>
    </xf>
    <xf numFmtId="0" fontId="29" fillId="8" borderId="6" xfId="0" applyFont="1" applyFill="1" applyBorder="1" applyAlignment="1">
      <alignment horizontal="left" vertical="center"/>
    </xf>
    <xf numFmtId="0" fontId="29" fillId="3" borderId="15" xfId="0" applyFont="1" applyFill="1" applyBorder="1" applyAlignment="1">
      <alignment horizontal="right" vertical="top" wrapText="1"/>
    </xf>
    <xf numFmtId="0" fontId="29" fillId="3" borderId="4" xfId="0" applyFont="1" applyFill="1" applyBorder="1" applyAlignment="1">
      <alignment horizontal="right" vertical="top" wrapText="1"/>
    </xf>
    <xf numFmtId="0" fontId="29" fillId="3" borderId="16" xfId="0" applyFont="1" applyFill="1" applyBorder="1" applyAlignment="1">
      <alignment horizontal="right" vertical="top" wrapText="1"/>
    </xf>
    <xf numFmtId="0" fontId="29" fillId="3" borderId="17" xfId="0" applyFont="1" applyFill="1" applyBorder="1" applyAlignment="1">
      <alignment horizontal="right" vertical="top" wrapText="1"/>
    </xf>
    <xf numFmtId="0" fontId="29" fillId="0" borderId="2" xfId="0" applyFont="1" applyBorder="1" applyAlignment="1">
      <alignment horizontal="right" vertical="center"/>
    </xf>
    <xf numFmtId="0" fontId="29" fillId="0" borderId="1" xfId="0" applyFont="1" applyBorder="1" applyAlignment="1">
      <alignment horizontal="right" vertical="center"/>
    </xf>
    <xf numFmtId="2" fontId="7" fillId="3" borderId="11" xfId="0" applyNumberFormat="1" applyFont="1" applyFill="1" applyBorder="1" applyAlignment="1">
      <alignment horizontal="right" vertical="center"/>
    </xf>
    <xf numFmtId="2" fontId="7" fillId="3" borderId="18" xfId="0" applyNumberFormat="1" applyFont="1" applyFill="1" applyBorder="1" applyAlignment="1">
      <alignment horizontal="right" vertical="center"/>
    </xf>
    <xf numFmtId="2" fontId="7" fillId="3" borderId="10"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25" fillId="0" borderId="17" xfId="0" applyFont="1" applyFill="1" applyBorder="1" applyAlignment="1">
      <alignment horizontal="left" vertical="top" wrapText="1"/>
    </xf>
    <xf numFmtId="0" fontId="29" fillId="0" borderId="2" xfId="0" applyFont="1" applyBorder="1" applyAlignment="1">
      <alignment horizontal="right" vertical="top" wrapText="1"/>
    </xf>
    <xf numFmtId="0" fontId="29" fillId="0" borderId="1" xfId="0" applyFont="1" applyBorder="1" applyAlignment="1">
      <alignment horizontal="right" vertical="top" wrapText="1"/>
    </xf>
    <xf numFmtId="0" fontId="25" fillId="0" borderId="4" xfId="0" applyFont="1" applyBorder="1" applyAlignment="1">
      <alignment horizontal="left" vertical="top" wrapText="1"/>
    </xf>
    <xf numFmtId="0" fontId="25" fillId="0" borderId="17" xfId="0" applyFont="1" applyBorder="1" applyAlignment="1">
      <alignment horizontal="left" vertical="top" wrapText="1"/>
    </xf>
    <xf numFmtId="0" fontId="3" fillId="2" borderId="2" xfId="0" applyFont="1" applyFill="1" applyBorder="1" applyAlignment="1">
      <alignment horizontal="center" vertical="top" wrapText="1"/>
    </xf>
    <xf numFmtId="0" fontId="0" fillId="0" borderId="1" xfId="0" applyBorder="1" applyAlignment="1">
      <alignment horizontal="center" vertical="top" wrapText="1"/>
    </xf>
    <xf numFmtId="0" fontId="7" fillId="2" borderId="2" xfId="0" applyFont="1" applyFill="1" applyBorder="1" applyAlignment="1">
      <alignment horizontal="center" vertical="top" wrapText="1"/>
    </xf>
    <xf numFmtId="0" fontId="6" fillId="4" borderId="2" xfId="0" applyFont="1" applyFill="1" applyBorder="1" applyAlignment="1" applyProtection="1">
      <protection locked="0"/>
    </xf>
    <xf numFmtId="0" fontId="6" fillId="4" borderId="15" xfId="0" applyFont="1" applyFill="1" applyBorder="1" applyAlignment="1" applyProtection="1">
      <protection locked="0"/>
    </xf>
    <xf numFmtId="0" fontId="0" fillId="4" borderId="4" xfId="0" applyFill="1" applyBorder="1" applyAlignment="1"/>
    <xf numFmtId="0" fontId="17" fillId="4" borderId="2" xfId="0" applyFont="1" applyFill="1" applyBorder="1" applyAlignment="1"/>
    <xf numFmtId="0" fontId="17" fillId="4" borderId="3" xfId="0" applyFont="1" applyFill="1" applyBorder="1" applyAlignment="1"/>
    <xf numFmtId="0" fontId="17" fillId="4" borderId="1" xfId="0" applyFont="1" applyFill="1" applyBorder="1" applyAlignment="1"/>
    <xf numFmtId="0" fontId="26" fillId="2" borderId="3" xfId="0" applyFont="1" applyFill="1" applyBorder="1" applyAlignment="1">
      <alignment horizontal="center" wrapText="1"/>
    </xf>
    <xf numFmtId="0" fontId="26" fillId="2" borderId="1" xfId="0" applyFont="1" applyFill="1" applyBorder="1" applyAlignment="1">
      <alignment horizontal="center" wrapText="1"/>
    </xf>
    <xf numFmtId="0" fontId="26" fillId="2" borderId="3" xfId="0" applyFont="1" applyFill="1" applyBorder="1" applyAlignment="1">
      <alignment horizontal="center" vertical="top" wrapText="1"/>
    </xf>
    <xf numFmtId="0" fontId="26" fillId="2" borderId="1" xfId="0" applyFont="1" applyFill="1" applyBorder="1" applyAlignment="1">
      <alignment horizontal="center" vertical="top" wrapText="1"/>
    </xf>
    <xf numFmtId="0" fontId="51" fillId="4" borderId="2" xfId="0" applyFont="1" applyFill="1" applyBorder="1" applyAlignment="1"/>
    <xf numFmtId="0" fontId="51" fillId="4" borderId="3" xfId="0" applyFont="1" applyFill="1" applyBorder="1" applyAlignment="1"/>
    <xf numFmtId="0" fontId="51" fillId="4" borderId="1" xfId="0" applyFont="1" applyFill="1" applyBorder="1" applyAlignment="1"/>
    <xf numFmtId="0" fontId="51" fillId="4" borderId="6" xfId="0" applyFont="1" applyFill="1" applyBorder="1" applyAlignment="1"/>
    <xf numFmtId="0" fontId="50" fillId="0" borderId="2"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32" fillId="0" borderId="0" xfId="0" applyFont="1" applyBorder="1" applyAlignment="1">
      <alignment horizontal="left" wrapText="1"/>
    </xf>
    <xf numFmtId="164" fontId="51" fillId="0" borderId="2" xfId="0" applyNumberFormat="1" applyFont="1" applyFill="1" applyBorder="1" applyAlignment="1"/>
    <xf numFmtId="164" fontId="51" fillId="0" borderId="1" xfId="0" applyNumberFormat="1" applyFont="1" applyFill="1" applyBorder="1" applyAlignment="1"/>
    <xf numFmtId="0" fontId="51" fillId="0" borderId="5" xfId="0" applyFont="1" applyFill="1" applyBorder="1" applyAlignment="1"/>
    <xf numFmtId="0" fontId="51" fillId="0" borderId="4" xfId="0" applyFont="1" applyFill="1" applyBorder="1" applyAlignment="1"/>
    <xf numFmtId="0" fontId="51" fillId="0" borderId="2" xfId="0" applyFont="1" applyFill="1" applyBorder="1" applyAlignment="1">
      <alignment horizontal="center" vertical="center" wrapText="1"/>
    </xf>
    <xf numFmtId="0" fontId="51" fillId="0" borderId="1" xfId="0" applyFont="1" applyBorder="1" applyAlignment="1">
      <alignment horizontal="center" vertical="center" wrapText="1"/>
    </xf>
    <xf numFmtId="0" fontId="51" fillId="0" borderId="9" xfId="0" applyFont="1" applyFill="1" applyBorder="1" applyAlignment="1"/>
    <xf numFmtId="0" fontId="51" fillId="4" borderId="2" xfId="0" applyFont="1" applyFill="1" applyBorder="1"/>
    <xf numFmtId="0" fontId="51" fillId="4" borderId="3" xfId="0" applyFont="1" applyFill="1" applyBorder="1"/>
    <xf numFmtId="0" fontId="51" fillId="4" borderId="1" xfId="0" applyFont="1" applyFill="1" applyBorder="1"/>
    <xf numFmtId="164" fontId="51" fillId="0" borderId="1" xfId="0" applyNumberFormat="1" applyFont="1" applyBorder="1" applyAlignment="1"/>
    <xf numFmtId="0" fontId="50" fillId="0" borderId="6" xfId="0" applyFont="1" applyFill="1" applyBorder="1" applyAlignment="1"/>
    <xf numFmtId="0" fontId="51" fillId="0" borderId="6" xfId="0" applyFont="1" applyBorder="1" applyAlignment="1"/>
    <xf numFmtId="164" fontId="50" fillId="0" borderId="2" xfId="0" applyNumberFormat="1" applyFont="1" applyFill="1" applyBorder="1" applyAlignment="1"/>
    <xf numFmtId="0" fontId="51" fillId="4" borderId="11" xfId="0" applyFont="1" applyFill="1" applyBorder="1" applyAlignment="1"/>
    <xf numFmtId="0" fontId="51" fillId="4" borderId="6" xfId="0" applyNumberFormat="1" applyFont="1" applyFill="1" applyBorder="1" applyAlignment="1"/>
    <xf numFmtId="0" fontId="51" fillId="4" borderId="10" xfId="0" applyNumberFormat="1" applyFont="1" applyFill="1" applyBorder="1" applyAlignment="1"/>
    <xf numFmtId="0" fontId="51" fillId="4" borderId="2" xfId="0" applyNumberFormat="1" applyFont="1" applyFill="1" applyBorder="1" applyAlignment="1"/>
    <xf numFmtId="0" fontId="51" fillId="4" borderId="3" xfId="0" applyNumberFormat="1" applyFont="1" applyFill="1" applyBorder="1" applyAlignment="1"/>
    <xf numFmtId="0" fontId="51" fillId="4" borderId="1" xfId="0" applyNumberFormat="1" applyFont="1" applyFill="1" applyBorder="1" applyAlignment="1"/>
    <xf numFmtId="0" fontId="51" fillId="0" borderId="1" xfId="0" applyFont="1" applyBorder="1" applyAlignment="1">
      <alignment wrapText="1"/>
    </xf>
    <xf numFmtId="0" fontId="19" fillId="0" borderId="0" xfId="0" applyFont="1" applyFill="1" applyAlignment="1">
      <alignment wrapText="1" shrinkToFit="1"/>
    </xf>
    <xf numFmtId="0" fontId="49" fillId="0" borderId="0" xfId="0" applyFont="1" applyFill="1" applyAlignment="1">
      <alignment horizontal="left" wrapText="1" indent="2" shrinkToFit="1"/>
    </xf>
    <xf numFmtId="0" fontId="19" fillId="0" borderId="0" xfId="0" applyFont="1" applyFill="1" applyAlignment="1">
      <alignment horizontal="left" wrapText="1" indent="2" shrinkToFit="1"/>
    </xf>
    <xf numFmtId="0" fontId="47" fillId="0" borderId="0" xfId="0" applyFont="1" applyFill="1" applyAlignment="1">
      <alignment wrapText="1" shrinkToFit="1"/>
    </xf>
    <xf numFmtId="0" fontId="48" fillId="0" borderId="0" xfId="0" applyFont="1" applyFill="1" applyAlignment="1">
      <alignment wrapText="1" shrinkToFit="1"/>
    </xf>
    <xf numFmtId="0" fontId="26" fillId="8" borderId="6" xfId="0" applyFont="1" applyFill="1" applyBorder="1" applyAlignment="1">
      <alignment horizontal="left" vertical="top"/>
    </xf>
    <xf numFmtId="4" fontId="35" fillId="0" borderId="13" xfId="0" applyNumberFormat="1" applyFont="1" applyFill="1" applyBorder="1" applyAlignment="1" applyProtection="1">
      <alignment horizontal="right"/>
    </xf>
    <xf numFmtId="4" fontId="45" fillId="0" borderId="12" xfId="0" applyNumberFormat="1" applyFont="1" applyFill="1" applyBorder="1" applyAlignment="1" applyProtection="1">
      <alignment horizontal="right"/>
    </xf>
    <xf numFmtId="0" fontId="32" fillId="0" borderId="0" xfId="0" applyFont="1" applyAlignment="1">
      <alignment horizontal="left" vertical="top" wrapText="1"/>
    </xf>
    <xf numFmtId="0" fontId="28" fillId="0" borderId="0" xfId="0" applyFont="1" applyAlignment="1">
      <alignment horizontal="center" vertical="center"/>
    </xf>
    <xf numFmtId="0" fontId="29" fillId="0" borderId="6" xfId="0" applyFont="1" applyBorder="1" applyAlignment="1">
      <alignment horizontal="right"/>
    </xf>
    <xf numFmtId="0" fontId="26" fillId="8" borderId="10" xfId="0" applyFont="1" applyFill="1" applyBorder="1" applyAlignment="1">
      <alignment horizontal="left" vertical="top"/>
    </xf>
    <xf numFmtId="0" fontId="32" fillId="0" borderId="0" xfId="0" applyFont="1" applyBorder="1" applyAlignment="1">
      <alignment horizontal="left" vertical="top" wrapText="1"/>
    </xf>
    <xf numFmtId="0" fontId="32" fillId="0" borderId="0" xfId="0" applyFont="1" applyBorder="1" applyAlignment="1">
      <alignment horizontal="left" vertical="center" wrapText="1"/>
    </xf>
    <xf numFmtId="0" fontId="26" fillId="0" borderId="6" xfId="0" applyFont="1" applyBorder="1" applyAlignment="1">
      <alignment horizontal="right"/>
    </xf>
    <xf numFmtId="0" fontId="37" fillId="0" borderId="6" xfId="0" applyFont="1" applyBorder="1" applyAlignment="1">
      <alignment horizontal="right"/>
    </xf>
    <xf numFmtId="0" fontId="29" fillId="0" borderId="11" xfId="0" applyFont="1" applyBorder="1" applyAlignment="1">
      <alignment horizontal="right"/>
    </xf>
    <xf numFmtId="0" fontId="25" fillId="0" borderId="5" xfId="0" applyFont="1" applyFill="1" applyBorder="1" applyAlignment="1">
      <alignment horizontal="left" wrapText="1"/>
    </xf>
    <xf numFmtId="0" fontId="25" fillId="0" borderId="4" xfId="0" applyFont="1" applyFill="1" applyBorder="1" applyAlignment="1">
      <alignment horizontal="left" wrapText="1"/>
    </xf>
    <xf numFmtId="0" fontId="25" fillId="0" borderId="0" xfId="0" applyFont="1" applyFill="1" applyBorder="1" applyAlignment="1">
      <alignment horizontal="left" wrapText="1"/>
    </xf>
    <xf numFmtId="0" fontId="25" fillId="0" borderId="17" xfId="0" applyFont="1" applyFill="1" applyBorder="1" applyAlignment="1">
      <alignment horizontal="left" wrapText="1"/>
    </xf>
    <xf numFmtId="0" fontId="20" fillId="0" borderId="0" xfId="0" applyFont="1" applyAlignment="1">
      <alignment horizontal="left" vertical="top" wrapText="1"/>
    </xf>
    <xf numFmtId="0" fontId="29" fillId="2" borderId="3" xfId="0" applyFont="1" applyFill="1" applyBorder="1" applyAlignment="1">
      <alignment horizontal="center" vertical="top" wrapText="1"/>
    </xf>
    <xf numFmtId="0" fontId="29" fillId="2" borderId="1" xfId="0" applyFont="1" applyFill="1" applyBorder="1" applyAlignment="1">
      <alignment horizontal="center" vertical="top" wrapText="1"/>
    </xf>
    <xf numFmtId="4" fontId="21" fillId="0" borderId="2" xfId="0" applyNumberFormat="1" applyFont="1" applyFill="1" applyBorder="1" applyAlignment="1" applyProtection="1"/>
    <xf numFmtId="4" fontId="21" fillId="0" borderId="1" xfId="0" applyNumberFormat="1" applyFont="1" applyFill="1" applyBorder="1" applyAlignment="1" applyProtection="1"/>
    <xf numFmtId="4" fontId="26" fillId="0" borderId="2" xfId="0" applyNumberFormat="1" applyFont="1" applyFill="1" applyBorder="1" applyAlignment="1" applyProtection="1"/>
    <xf numFmtId="4" fontId="26" fillId="0" borderId="1" xfId="0" applyNumberFormat="1" applyFont="1" applyFill="1" applyBorder="1" applyAlignment="1" applyProtection="1"/>
    <xf numFmtId="0" fontId="29" fillId="8" borderId="6" xfId="0" applyFont="1" applyFill="1" applyBorder="1" applyAlignment="1"/>
    <xf numFmtId="0" fontId="25" fillId="8" borderId="6" xfId="0" applyFont="1" applyFill="1" applyBorder="1" applyAlignment="1"/>
    <xf numFmtId="0" fontId="26" fillId="0" borderId="6"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wrapText="1"/>
    </xf>
    <xf numFmtId="0" fontId="17" fillId="4" borderId="2" xfId="0" applyFont="1" applyFill="1" applyBorder="1" applyAlignment="1" applyProtection="1">
      <alignment horizontal="center"/>
      <protection locked="0"/>
    </xf>
    <xf numFmtId="0" fontId="17" fillId="4" borderId="3" xfId="0" applyFont="1" applyFill="1" applyBorder="1" applyAlignment="1" applyProtection="1">
      <alignment horizontal="center"/>
      <protection locked="0"/>
    </xf>
    <xf numFmtId="0" fontId="17" fillId="4" borderId="1" xfId="0" applyFont="1" applyFill="1" applyBorder="1" applyAlignment="1" applyProtection="1">
      <alignment horizontal="center"/>
      <protection locked="0"/>
    </xf>
  </cellXfs>
  <cellStyles count="4">
    <cellStyle name="20 % - Akzent1" xfId="1" builtinId="30"/>
    <cellStyle name="20 % - Akzent3" xfId="3" builtinId="38"/>
    <cellStyle name="40 % - Akzent1" xfId="2" builtinId="3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39144</xdr:colOff>
      <xdr:row>31</xdr:row>
      <xdr:rowOff>1043836</xdr:rowOff>
    </xdr:from>
    <xdr:to>
      <xdr:col>6</xdr:col>
      <xdr:colOff>2922739</xdr:colOff>
      <xdr:row>31</xdr:row>
      <xdr:rowOff>1096028</xdr:rowOff>
    </xdr:to>
    <xdr:cxnSp macro="">
      <xdr:nvCxnSpPr>
        <xdr:cNvPr id="3" name="Gerader Verbinder 2"/>
        <xdr:cNvCxnSpPr/>
      </xdr:nvCxnSpPr>
      <xdr:spPr>
        <a:xfrm flipV="1">
          <a:off x="39144" y="10934178"/>
          <a:ext cx="17510342" cy="521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404486</xdr:colOff>
      <xdr:row>0</xdr:row>
      <xdr:rowOff>0</xdr:rowOff>
    </xdr:from>
    <xdr:to>
      <xdr:col>6</xdr:col>
      <xdr:colOff>2583493</xdr:colOff>
      <xdr:row>3</xdr:row>
      <xdr:rowOff>281691</xdr:rowOff>
    </xdr:to>
    <xdr:pic>
      <xdr:nvPicPr>
        <xdr:cNvPr id="2" name="Grafik 1"/>
        <xdr:cNvPicPr>
          <a:picLocks noChangeAspect="1"/>
        </xdr:cNvPicPr>
      </xdr:nvPicPr>
      <xdr:blipFill>
        <a:blip xmlns:r="http://schemas.openxmlformats.org/officeDocument/2006/relationships" r:embed="rId1"/>
        <a:stretch>
          <a:fillRect/>
        </a:stretch>
      </xdr:blipFill>
      <xdr:spPr>
        <a:xfrm>
          <a:off x="15031233" y="0"/>
          <a:ext cx="2179007" cy="1012376"/>
        </a:xfrm>
        <a:prstGeom prst="rect">
          <a:avLst/>
        </a:prstGeom>
      </xdr:spPr>
    </xdr:pic>
    <xdr:clientData/>
  </xdr:twoCellAnchor>
  <xdr:twoCellAnchor>
    <xdr:from>
      <xdr:col>0</xdr:col>
      <xdr:colOff>52192</xdr:colOff>
      <xdr:row>32</xdr:row>
      <xdr:rowOff>1109075</xdr:rowOff>
    </xdr:from>
    <xdr:to>
      <xdr:col>7</xdr:col>
      <xdr:colOff>13049</xdr:colOff>
      <xdr:row>32</xdr:row>
      <xdr:rowOff>1161268</xdr:rowOff>
    </xdr:to>
    <xdr:cxnSp macro="">
      <xdr:nvCxnSpPr>
        <xdr:cNvPr id="5" name="Gerader Verbinder 4"/>
        <xdr:cNvCxnSpPr/>
      </xdr:nvCxnSpPr>
      <xdr:spPr>
        <a:xfrm>
          <a:off x="52192" y="9694623"/>
          <a:ext cx="17523391" cy="52193"/>
        </a:xfrm>
        <a:prstGeom prst="line">
          <a:avLst/>
        </a:prstGeom>
        <a:ln w="28575">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Layout" zoomScale="73" zoomScaleNormal="60" zoomScalePageLayoutView="73" workbookViewId="0">
      <selection activeCell="C1" sqref="C1:D1"/>
    </sheetView>
  </sheetViews>
  <sheetFormatPr baseColWidth="10" defaultRowHeight="15" x14ac:dyDescent="0.25"/>
  <cols>
    <col min="1" max="1" width="23.42578125" customWidth="1"/>
    <col min="2" max="2" width="71.85546875" customWidth="1"/>
    <col min="3" max="3" width="33.42578125" customWidth="1"/>
    <col min="4" max="4" width="20.7109375" customWidth="1"/>
    <col min="5" max="5" width="24.7109375" customWidth="1"/>
    <col min="6" max="6" width="30.140625" customWidth="1"/>
    <col min="7" max="7" width="41" customWidth="1"/>
  </cols>
  <sheetData>
    <row r="1" spans="1:9" ht="20.25" x14ac:dyDescent="0.3">
      <c r="A1" s="7"/>
      <c r="B1" s="55"/>
      <c r="C1" s="222" t="s">
        <v>191</v>
      </c>
      <c r="D1" s="223"/>
      <c r="E1" s="56"/>
      <c r="F1" s="56"/>
      <c r="G1" s="55"/>
    </row>
    <row r="2" spans="1:9" ht="18.75" x14ac:dyDescent="0.3">
      <c r="A2" s="8"/>
      <c r="B2" s="57"/>
      <c r="C2" s="58"/>
      <c r="D2" s="58"/>
      <c r="E2" s="57"/>
      <c r="F2" s="57"/>
      <c r="G2" s="7"/>
    </row>
    <row r="3" spans="1:9" ht="18.75" x14ac:dyDescent="0.3">
      <c r="A3" s="7"/>
      <c r="B3" s="7"/>
      <c r="C3" s="7"/>
      <c r="D3" s="7"/>
      <c r="E3" s="7"/>
      <c r="F3" s="7"/>
      <c r="G3" s="7"/>
    </row>
    <row r="4" spans="1:9" ht="25.5" x14ac:dyDescent="0.5">
      <c r="A4" s="220" t="s">
        <v>36</v>
      </c>
      <c r="B4" s="208"/>
      <c r="C4" s="60"/>
      <c r="D4" s="60"/>
      <c r="E4" s="220" t="s">
        <v>44</v>
      </c>
      <c r="F4" s="208"/>
      <c r="G4" s="60"/>
      <c r="H4" s="46"/>
      <c r="I4" s="24"/>
    </row>
    <row r="5" spans="1:9" ht="25.5" x14ac:dyDescent="0.5">
      <c r="A5" s="184" t="s">
        <v>37</v>
      </c>
      <c r="B5" s="234"/>
      <c r="C5" s="235"/>
      <c r="D5" s="47"/>
      <c r="E5" s="184" t="s">
        <v>43</v>
      </c>
      <c r="F5" s="224"/>
      <c r="G5" s="225"/>
      <c r="H5" s="46"/>
      <c r="I5" s="24"/>
    </row>
    <row r="6" spans="1:9" ht="25.5" x14ac:dyDescent="0.5">
      <c r="A6" s="206" t="s">
        <v>38</v>
      </c>
      <c r="B6" s="234"/>
      <c r="C6" s="235"/>
      <c r="D6" s="48"/>
      <c r="E6" s="206" t="s">
        <v>38</v>
      </c>
      <c r="F6" s="224"/>
      <c r="G6" s="225"/>
      <c r="H6" s="46"/>
      <c r="I6" s="24"/>
    </row>
    <row r="7" spans="1:9" ht="25.5" x14ac:dyDescent="0.5">
      <c r="A7" s="206" t="s">
        <v>39</v>
      </c>
      <c r="B7" s="234"/>
      <c r="C7" s="235"/>
      <c r="D7" s="49"/>
      <c r="E7" s="206" t="s">
        <v>39</v>
      </c>
      <c r="F7" s="224"/>
      <c r="G7" s="225"/>
      <c r="H7" s="46"/>
      <c r="I7" s="24"/>
    </row>
    <row r="8" spans="1:9" ht="25.5" x14ac:dyDescent="0.5">
      <c r="A8" s="206" t="s">
        <v>40</v>
      </c>
      <c r="B8" s="234"/>
      <c r="C8" s="235"/>
      <c r="D8" s="49"/>
      <c r="E8" s="206" t="s">
        <v>40</v>
      </c>
      <c r="F8" s="224"/>
      <c r="G8" s="225"/>
      <c r="H8" s="46"/>
      <c r="I8" s="24"/>
    </row>
    <row r="9" spans="1:9" ht="25.5" x14ac:dyDescent="0.5">
      <c r="A9" s="206" t="s">
        <v>41</v>
      </c>
      <c r="B9" s="234"/>
      <c r="C9" s="235"/>
      <c r="D9" s="49"/>
      <c r="E9" s="206" t="s">
        <v>41</v>
      </c>
      <c r="F9" s="224"/>
      <c r="G9" s="225"/>
      <c r="H9" s="46"/>
      <c r="I9" s="24"/>
    </row>
    <row r="10" spans="1:9" ht="25.5" x14ac:dyDescent="0.5">
      <c r="A10" s="206" t="s">
        <v>42</v>
      </c>
      <c r="B10" s="234"/>
      <c r="C10" s="236"/>
      <c r="D10" s="49"/>
      <c r="E10" s="207" t="s">
        <v>42</v>
      </c>
      <c r="F10" s="240"/>
      <c r="G10" s="241"/>
      <c r="H10" s="46"/>
      <c r="I10" s="24"/>
    </row>
    <row r="11" spans="1:9" ht="25.5" x14ac:dyDescent="0.5">
      <c r="A11" s="54"/>
      <c r="B11" s="61"/>
      <c r="C11" s="200"/>
      <c r="D11" s="205"/>
      <c r="E11" s="201"/>
      <c r="F11" s="202"/>
      <c r="G11" s="162"/>
      <c r="H11" s="46"/>
      <c r="I11" s="24"/>
    </row>
    <row r="12" spans="1:9" ht="25.5" x14ac:dyDescent="0.5">
      <c r="A12" s="219" t="s">
        <v>45</v>
      </c>
      <c r="B12" s="212"/>
      <c r="C12" s="203"/>
      <c r="D12" s="197"/>
      <c r="E12" s="204"/>
      <c r="F12" s="204"/>
      <c r="G12" s="198"/>
      <c r="H12" s="46"/>
      <c r="I12" s="24"/>
    </row>
    <row r="13" spans="1:9" ht="25.5" x14ac:dyDescent="0.5">
      <c r="A13" s="232" t="s">
        <v>46</v>
      </c>
      <c r="B13" s="232"/>
      <c r="C13" s="196"/>
      <c r="D13" s="197"/>
      <c r="E13" s="198"/>
      <c r="F13" s="198"/>
      <c r="G13" s="195"/>
      <c r="H13" s="46"/>
      <c r="I13" s="24"/>
    </row>
    <row r="14" spans="1:9" ht="25.5" x14ac:dyDescent="0.5">
      <c r="A14" s="63"/>
      <c r="B14" s="62"/>
      <c r="C14" s="199"/>
      <c r="D14" s="197"/>
      <c r="E14" s="195"/>
      <c r="F14" s="209"/>
      <c r="G14" s="195"/>
      <c r="H14" s="46"/>
      <c r="I14" s="24"/>
    </row>
    <row r="15" spans="1:9" ht="25.5" x14ac:dyDescent="0.5">
      <c r="A15" s="233" t="s">
        <v>47</v>
      </c>
      <c r="B15" s="233"/>
      <c r="C15" s="233"/>
      <c r="D15" s="64"/>
      <c r="E15" s="221" t="s">
        <v>48</v>
      </c>
      <c r="F15" s="210"/>
      <c r="G15" s="211"/>
      <c r="H15" s="46"/>
      <c r="I15" s="24"/>
    </row>
    <row r="16" spans="1:9" ht="25.5" x14ac:dyDescent="0.5">
      <c r="A16" s="242" t="s">
        <v>49</v>
      </c>
      <c r="B16" s="243"/>
      <c r="C16" s="171"/>
      <c r="D16" s="54"/>
      <c r="E16" s="237" t="s">
        <v>54</v>
      </c>
      <c r="F16" s="238"/>
      <c r="G16" s="213"/>
      <c r="H16" s="50"/>
      <c r="I16" s="51"/>
    </row>
    <row r="17" spans="1:9" ht="26.25" customHeight="1" x14ac:dyDescent="0.5">
      <c r="A17" s="244" t="s">
        <v>55</v>
      </c>
      <c r="B17" s="245"/>
      <c r="C17" s="171"/>
      <c r="D17" s="65"/>
      <c r="E17" s="226" t="s">
        <v>50</v>
      </c>
      <c r="F17" s="227"/>
      <c r="G17" s="214"/>
      <c r="H17" s="46"/>
      <c r="I17" s="52"/>
    </row>
    <row r="18" spans="1:9" ht="25.5" x14ac:dyDescent="0.5">
      <c r="A18" s="244" t="s">
        <v>51</v>
      </c>
      <c r="B18" s="245"/>
      <c r="C18" s="171"/>
      <c r="D18" s="66"/>
      <c r="E18" s="228"/>
      <c r="F18" s="229"/>
      <c r="G18" s="215"/>
      <c r="H18" s="46"/>
      <c r="I18" s="53"/>
    </row>
    <row r="19" spans="1:9" ht="18.75" customHeight="1" x14ac:dyDescent="0.5">
      <c r="A19" s="244" t="s">
        <v>80</v>
      </c>
      <c r="B19" s="245"/>
      <c r="C19" s="171"/>
      <c r="D19" s="54"/>
      <c r="E19" s="228"/>
      <c r="F19" s="229"/>
      <c r="G19" s="215"/>
      <c r="H19" s="50"/>
      <c r="I19" s="53"/>
    </row>
    <row r="20" spans="1:9" ht="25.5" x14ac:dyDescent="0.5">
      <c r="A20" s="244" t="s">
        <v>52</v>
      </c>
      <c r="B20" s="245"/>
      <c r="C20" s="171"/>
      <c r="D20" s="54"/>
      <c r="E20" s="228"/>
      <c r="F20" s="229"/>
      <c r="G20" s="215"/>
      <c r="H20" s="46"/>
      <c r="I20" s="24"/>
    </row>
    <row r="21" spans="1:9" ht="25.5" x14ac:dyDescent="0.5">
      <c r="A21" s="246" t="s">
        <v>53</v>
      </c>
      <c r="B21" s="246"/>
      <c r="C21" s="246"/>
      <c r="D21" s="67"/>
      <c r="E21" s="230"/>
      <c r="F21" s="231"/>
      <c r="G21" s="216"/>
      <c r="H21" s="46"/>
      <c r="I21" s="24"/>
    </row>
    <row r="22" spans="1:9" ht="42" customHeight="1" x14ac:dyDescent="0.5">
      <c r="A22" s="247"/>
      <c r="B22" s="247"/>
      <c r="C22" s="247"/>
      <c r="D22" s="67"/>
      <c r="E22" s="54"/>
      <c r="F22" s="54"/>
      <c r="G22" s="54"/>
      <c r="H22" s="46"/>
      <c r="I22" s="24"/>
    </row>
    <row r="23" spans="1:9" ht="29.25" customHeight="1" x14ac:dyDescent="0.5">
      <c r="A23" s="233" t="s">
        <v>56</v>
      </c>
      <c r="B23" s="233"/>
      <c r="C23" s="233"/>
      <c r="D23" s="54"/>
      <c r="E23" s="54"/>
      <c r="F23" s="54"/>
      <c r="G23" s="54"/>
      <c r="H23" s="24"/>
      <c r="I23" s="24"/>
    </row>
    <row r="24" spans="1:9" ht="21.75" customHeight="1" x14ac:dyDescent="0.35">
      <c r="A24" s="184" t="s">
        <v>38</v>
      </c>
      <c r="B24" s="224"/>
      <c r="C24" s="225"/>
      <c r="D24" s="54"/>
      <c r="E24" s="54"/>
      <c r="F24" s="54"/>
      <c r="G24" s="54"/>
      <c r="H24" s="24"/>
      <c r="I24" s="24"/>
    </row>
    <row r="25" spans="1:9" ht="20.25" x14ac:dyDescent="0.35">
      <c r="A25" s="206" t="s">
        <v>42</v>
      </c>
      <c r="B25" s="224"/>
      <c r="C25" s="225"/>
      <c r="D25" s="54"/>
      <c r="E25" s="54"/>
      <c r="F25" s="54"/>
      <c r="G25" s="54"/>
      <c r="H25" s="24"/>
      <c r="I25" s="24"/>
    </row>
    <row r="26" spans="1:9" ht="20.25" x14ac:dyDescent="0.35">
      <c r="A26" s="206" t="s">
        <v>41</v>
      </c>
      <c r="B26" s="224"/>
      <c r="C26" s="225"/>
      <c r="D26" s="54"/>
      <c r="E26" s="54"/>
      <c r="F26" s="54"/>
      <c r="G26" s="54"/>
      <c r="H26" s="24"/>
      <c r="I26" s="24"/>
    </row>
    <row r="27" spans="1:9" ht="21" x14ac:dyDescent="0.35">
      <c r="A27" s="10"/>
      <c r="B27" s="10"/>
      <c r="C27" s="10"/>
      <c r="D27" s="10"/>
      <c r="H27" s="24"/>
      <c r="I27" s="24"/>
    </row>
    <row r="28" spans="1:9" ht="21" x14ac:dyDescent="0.35">
      <c r="A28" s="10"/>
      <c r="B28" s="10"/>
      <c r="C28" s="10"/>
      <c r="D28" s="10"/>
    </row>
    <row r="29" spans="1:9" ht="1.5" customHeight="1" x14ac:dyDescent="0.35">
      <c r="A29" s="10"/>
      <c r="B29" s="10"/>
      <c r="C29" s="10"/>
      <c r="D29" s="10"/>
    </row>
    <row r="30" spans="1:9" ht="21" hidden="1" x14ac:dyDescent="0.35">
      <c r="A30" s="10"/>
      <c r="B30" s="10"/>
      <c r="C30" s="10"/>
      <c r="D30" s="10"/>
    </row>
    <row r="31" spans="1:9" ht="21" hidden="1" x14ac:dyDescent="0.35">
      <c r="A31" s="10"/>
      <c r="B31" s="10"/>
      <c r="C31" s="10"/>
      <c r="D31" s="10"/>
    </row>
    <row r="32" spans="1:9" ht="20.25" hidden="1" x14ac:dyDescent="0.35">
      <c r="A32" s="239" t="s">
        <v>142</v>
      </c>
      <c r="B32" s="239"/>
      <c r="C32" s="239"/>
      <c r="D32" s="239"/>
      <c r="E32" s="239"/>
      <c r="F32" s="239"/>
      <c r="G32" s="239"/>
    </row>
    <row r="33" spans="1:7" ht="111.75" customHeight="1" x14ac:dyDescent="0.5">
      <c r="A33" s="217" t="s">
        <v>142</v>
      </c>
      <c r="B33" s="217"/>
      <c r="C33" s="217"/>
      <c r="D33" s="218"/>
      <c r="E33" s="218"/>
      <c r="F33" s="218"/>
      <c r="G33" s="218"/>
    </row>
  </sheetData>
  <sheetProtection selectLockedCells="1"/>
  <mergeCells count="28">
    <mergeCell ref="A32:G32"/>
    <mergeCell ref="F10:G10"/>
    <mergeCell ref="A23:C23"/>
    <mergeCell ref="B24:C24"/>
    <mergeCell ref="B25:C25"/>
    <mergeCell ref="B26:C26"/>
    <mergeCell ref="A16:B16"/>
    <mergeCell ref="A17:B17"/>
    <mergeCell ref="A18:B18"/>
    <mergeCell ref="A19:B19"/>
    <mergeCell ref="A20:B20"/>
    <mergeCell ref="A21:C22"/>
    <mergeCell ref="C1:D1"/>
    <mergeCell ref="F7:G7"/>
    <mergeCell ref="F8:G8"/>
    <mergeCell ref="E17:F21"/>
    <mergeCell ref="A13:B13"/>
    <mergeCell ref="A15:C15"/>
    <mergeCell ref="B5:C5"/>
    <mergeCell ref="B6:C6"/>
    <mergeCell ref="B7:C7"/>
    <mergeCell ref="B8:C8"/>
    <mergeCell ref="B9:C9"/>
    <mergeCell ref="B10:C10"/>
    <mergeCell ref="F5:G5"/>
    <mergeCell ref="F6:G6"/>
    <mergeCell ref="E16:F16"/>
    <mergeCell ref="F9:G9"/>
  </mergeCells>
  <pageMargins left="0.7" right="0.7" top="0.75" bottom="0.75" header="0.3" footer="0.3"/>
  <pageSetup paperSize="9" scale="51" fitToHeight="0" orientation="landscape" r:id="rId1"/>
  <headerFooter>
    <oddHeader xml:space="preserve">&amp;L&amp;"Segoe UI,Fett"&amp;16Jährliche Meldung für Tageseinrichtungen für Kinder nach § 47 Achtes Buch Sozialgesetzbuch (SGB VIII) i.V.m. § 18 sowie § 15 Abs. 3 Satz 1 und Abs. 4 Hessisches Kinder- und Jugendhilfegesetzbuch (HKJGB)            
</oddHeader>
    <oddFooter>&amp;L&amp;"Arial,Standard"&amp;10LaDaDi- Stand Oktober 2023&amp;C&amp;"Arial,Standard"&amp;10Seite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H191"/>
  <sheetViews>
    <sheetView view="pageLayout" topLeftCell="A244" zoomScale="71" zoomScaleNormal="75" zoomScalePageLayoutView="71" workbookViewId="0">
      <selection activeCell="D157" sqref="D157"/>
    </sheetView>
  </sheetViews>
  <sheetFormatPr baseColWidth="10" defaultColWidth="11.42578125" defaultRowHeight="16.5" x14ac:dyDescent="0.3"/>
  <cols>
    <col min="1" max="1" width="42.28515625" style="24" customWidth="1"/>
    <col min="2" max="2" width="18.28515625" style="24" customWidth="1"/>
    <col min="3" max="3" width="17.5703125" style="24" customWidth="1"/>
    <col min="4" max="4" width="14.28515625" style="24" customWidth="1"/>
    <col min="5" max="5" width="45.5703125" style="24" customWidth="1"/>
    <col min="6" max="6" width="19.28515625" style="24" customWidth="1"/>
    <col min="7" max="7" width="30.140625" style="24" customWidth="1"/>
    <col min="8" max="8" width="20.140625" style="1" customWidth="1"/>
    <col min="9" max="16384" width="11.42578125" style="1"/>
  </cols>
  <sheetData>
    <row r="1" spans="1:8" ht="18" customHeight="1" x14ac:dyDescent="0.35">
      <c r="A1" s="187" t="s">
        <v>57</v>
      </c>
      <c r="B1" s="323"/>
      <c r="C1" s="323"/>
      <c r="D1" s="323"/>
      <c r="E1" s="323"/>
      <c r="F1" s="120"/>
      <c r="G1" s="120"/>
      <c r="H1" s="15"/>
    </row>
    <row r="2" spans="1:8" ht="18" customHeight="1" x14ac:dyDescent="0.35">
      <c r="A2" s="187" t="s">
        <v>32</v>
      </c>
      <c r="B2" s="89"/>
      <c r="C2" s="99"/>
      <c r="D2" s="99"/>
      <c r="E2" s="108"/>
      <c r="F2" s="40"/>
      <c r="G2" s="40"/>
    </row>
    <row r="3" spans="1:8" x14ac:dyDescent="0.3">
      <c r="F3" s="34"/>
      <c r="G3" s="34"/>
    </row>
    <row r="4" spans="1:8" ht="20.25" x14ac:dyDescent="0.35">
      <c r="A4" s="59" t="s">
        <v>58</v>
      </c>
      <c r="B4" s="90"/>
      <c r="C4" s="90"/>
      <c r="D4" s="90"/>
      <c r="E4" s="90"/>
      <c r="F4" s="90"/>
      <c r="G4" s="90"/>
      <c r="H4" s="2"/>
    </row>
    <row r="6" spans="1:8" ht="18" x14ac:dyDescent="0.25">
      <c r="A6" s="326" t="s">
        <v>31</v>
      </c>
      <c r="B6" s="326"/>
      <c r="C6" s="327"/>
      <c r="D6" s="327"/>
      <c r="E6" s="327"/>
      <c r="F6" s="327"/>
      <c r="G6" s="327"/>
    </row>
    <row r="7" spans="1:8" ht="63" x14ac:dyDescent="0.2">
      <c r="A7" s="69" t="s">
        <v>30</v>
      </c>
      <c r="B7" s="91" t="s">
        <v>143</v>
      </c>
      <c r="C7" s="100" t="s">
        <v>144</v>
      </c>
      <c r="D7" s="100" t="s">
        <v>113</v>
      </c>
      <c r="E7" s="91" t="s">
        <v>29</v>
      </c>
      <c r="F7" s="328" t="s">
        <v>28</v>
      </c>
      <c r="G7" s="329"/>
    </row>
    <row r="8" spans="1:8" ht="20.25" x14ac:dyDescent="0.35">
      <c r="A8" s="70" t="s">
        <v>27</v>
      </c>
      <c r="B8" s="92">
        <v>22.5</v>
      </c>
      <c r="C8" s="176"/>
      <c r="D8" s="176"/>
      <c r="E8" s="109">
        <v>0.2</v>
      </c>
      <c r="F8" s="316">
        <f t="shared" ref="F8:F19" si="0">B8*(C8+D8)*E8</f>
        <v>0</v>
      </c>
      <c r="G8" s="316"/>
    </row>
    <row r="9" spans="1:8" ht="20.25" x14ac:dyDescent="0.35">
      <c r="A9" s="70"/>
      <c r="B9" s="92">
        <v>30</v>
      </c>
      <c r="C9" s="176"/>
      <c r="D9" s="176"/>
      <c r="E9" s="109">
        <v>0.2</v>
      </c>
      <c r="F9" s="316">
        <f t="shared" si="0"/>
        <v>0</v>
      </c>
      <c r="G9" s="316"/>
    </row>
    <row r="10" spans="1:8" ht="20.25" x14ac:dyDescent="0.35">
      <c r="A10" s="70"/>
      <c r="B10" s="92">
        <v>42.5</v>
      </c>
      <c r="C10" s="176"/>
      <c r="D10" s="176"/>
      <c r="E10" s="109">
        <v>0.2</v>
      </c>
      <c r="F10" s="316">
        <f t="shared" si="0"/>
        <v>0</v>
      </c>
      <c r="G10" s="316"/>
    </row>
    <row r="11" spans="1:8" ht="20.25" x14ac:dyDescent="0.35">
      <c r="A11" s="70"/>
      <c r="B11" s="92">
        <v>50</v>
      </c>
      <c r="C11" s="175"/>
      <c r="D11" s="175"/>
      <c r="E11" s="109">
        <v>0.2</v>
      </c>
      <c r="F11" s="316">
        <f t="shared" si="0"/>
        <v>0</v>
      </c>
      <c r="G11" s="316"/>
    </row>
    <row r="12" spans="1:8" ht="20.25" x14ac:dyDescent="0.35">
      <c r="A12" s="71" t="s">
        <v>26</v>
      </c>
      <c r="B12" s="92">
        <v>22.5</v>
      </c>
      <c r="C12" s="175"/>
      <c r="D12" s="175"/>
      <c r="E12" s="109">
        <v>7.0000000000000007E-2</v>
      </c>
      <c r="F12" s="316">
        <f t="shared" si="0"/>
        <v>0</v>
      </c>
      <c r="G12" s="316"/>
    </row>
    <row r="13" spans="1:8" ht="20.25" x14ac:dyDescent="0.35">
      <c r="A13" s="71"/>
      <c r="B13" s="92">
        <v>30</v>
      </c>
      <c r="C13" s="175"/>
      <c r="D13" s="175"/>
      <c r="E13" s="109">
        <v>7.0000000000000007E-2</v>
      </c>
      <c r="F13" s="316">
        <f t="shared" si="0"/>
        <v>0</v>
      </c>
      <c r="G13" s="316"/>
    </row>
    <row r="14" spans="1:8" ht="20.25" x14ac:dyDescent="0.35">
      <c r="A14" s="71"/>
      <c r="B14" s="92">
        <v>42.5</v>
      </c>
      <c r="C14" s="175"/>
      <c r="D14" s="175"/>
      <c r="E14" s="109">
        <v>7.0000000000000007E-2</v>
      </c>
      <c r="F14" s="316">
        <f t="shared" si="0"/>
        <v>0</v>
      </c>
      <c r="G14" s="316"/>
    </row>
    <row r="15" spans="1:8" ht="20.25" x14ac:dyDescent="0.35">
      <c r="A15" s="70"/>
      <c r="B15" s="92">
        <v>50</v>
      </c>
      <c r="C15" s="175"/>
      <c r="D15" s="175"/>
      <c r="E15" s="109">
        <v>7.0000000000000007E-2</v>
      </c>
      <c r="F15" s="316">
        <f t="shared" si="0"/>
        <v>0</v>
      </c>
      <c r="G15" s="316"/>
    </row>
    <row r="16" spans="1:8" ht="20.25" x14ac:dyDescent="0.35">
      <c r="A16" s="70" t="s">
        <v>25</v>
      </c>
      <c r="B16" s="92">
        <v>22.5</v>
      </c>
      <c r="C16" s="175"/>
      <c r="D16" s="175"/>
      <c r="E16" s="109">
        <v>0.06</v>
      </c>
      <c r="F16" s="316">
        <f t="shared" si="0"/>
        <v>0</v>
      </c>
      <c r="G16" s="316"/>
    </row>
    <row r="17" spans="1:8" ht="20.25" x14ac:dyDescent="0.35">
      <c r="A17" s="70"/>
      <c r="B17" s="92">
        <v>30</v>
      </c>
      <c r="C17" s="175"/>
      <c r="D17" s="175"/>
      <c r="E17" s="109">
        <v>0.06</v>
      </c>
      <c r="F17" s="316">
        <f t="shared" si="0"/>
        <v>0</v>
      </c>
      <c r="G17" s="316"/>
    </row>
    <row r="18" spans="1:8" ht="20.25" x14ac:dyDescent="0.35">
      <c r="A18" s="70"/>
      <c r="B18" s="92">
        <v>42.5</v>
      </c>
      <c r="C18" s="175"/>
      <c r="D18" s="175"/>
      <c r="E18" s="109">
        <v>0.06</v>
      </c>
      <c r="F18" s="316">
        <f t="shared" si="0"/>
        <v>0</v>
      </c>
      <c r="G18" s="316"/>
    </row>
    <row r="19" spans="1:8" ht="20.25" x14ac:dyDescent="0.35">
      <c r="A19" s="70"/>
      <c r="B19" s="92">
        <v>50</v>
      </c>
      <c r="C19" s="175"/>
      <c r="D19" s="175"/>
      <c r="E19" s="109">
        <v>0.06</v>
      </c>
      <c r="F19" s="316">
        <f t="shared" si="0"/>
        <v>0</v>
      </c>
      <c r="G19" s="316"/>
    </row>
    <row r="20" spans="1:8" ht="20.25" x14ac:dyDescent="0.35">
      <c r="A20" s="72" t="s">
        <v>24</v>
      </c>
      <c r="B20" s="63"/>
      <c r="C20" s="101"/>
      <c r="D20" s="107">
        <f>SUM(C8:D19)</f>
        <v>0</v>
      </c>
      <c r="E20" s="63"/>
      <c r="F20" s="121"/>
      <c r="G20" s="121"/>
    </row>
    <row r="21" spans="1:8" ht="20.25" x14ac:dyDescent="0.35">
      <c r="A21" s="73"/>
      <c r="B21" s="63"/>
      <c r="C21" s="102"/>
      <c r="D21" s="102"/>
      <c r="E21" s="110" t="s">
        <v>23</v>
      </c>
      <c r="F21" s="320">
        <f>SUM(F8:G19)</f>
        <v>0</v>
      </c>
      <c r="G21" s="321"/>
    </row>
    <row r="22" spans="1:8" ht="47.25" customHeight="1" x14ac:dyDescent="0.35">
      <c r="A22" s="74"/>
      <c r="B22" s="93"/>
      <c r="C22" s="103"/>
      <c r="D22" s="103"/>
      <c r="E22" s="111" t="s">
        <v>71</v>
      </c>
      <c r="F22" s="320">
        <f xml:space="preserve"> F21*22%</f>
        <v>0</v>
      </c>
      <c r="G22" s="322"/>
    </row>
    <row r="23" spans="1:8" ht="36.75" customHeight="1" x14ac:dyDescent="0.35">
      <c r="A23" s="75"/>
      <c r="B23" s="94"/>
      <c r="C23" s="104"/>
      <c r="D23" s="104"/>
      <c r="E23" s="112" t="s">
        <v>60</v>
      </c>
      <c r="F23" s="330">
        <f>SUM(F21+F22)</f>
        <v>0</v>
      </c>
      <c r="G23" s="331"/>
    </row>
    <row r="24" spans="1:8" ht="60.75" x14ac:dyDescent="0.35">
      <c r="A24" s="76" t="s">
        <v>22</v>
      </c>
      <c r="B24" s="95">
        <v>39</v>
      </c>
      <c r="C24" s="105"/>
      <c r="D24" s="105"/>
      <c r="E24" s="113" t="s">
        <v>145</v>
      </c>
      <c r="F24" s="324">
        <f>IF(AND(F21*20%&lt;=1.5*B24,F21*20%&lt;=60),F21*20%,IF(1.5*B24&lt;=60,1.5*B24,60))</f>
        <v>0</v>
      </c>
      <c r="G24" s="325"/>
    </row>
    <row r="25" spans="1:8" ht="27.75" customHeight="1" x14ac:dyDescent="0.35">
      <c r="A25" s="75"/>
      <c r="B25" s="93"/>
      <c r="C25" s="105"/>
      <c r="D25" s="105"/>
      <c r="E25" s="114" t="s">
        <v>61</v>
      </c>
      <c r="F25" s="314">
        <f>SUM(F23:G24)</f>
        <v>0</v>
      </c>
      <c r="G25" s="315"/>
    </row>
    <row r="26" spans="1:8" ht="6" customHeight="1" x14ac:dyDescent="0.3">
      <c r="A26" s="34"/>
      <c r="B26" s="34"/>
      <c r="C26" s="34"/>
      <c r="D26" s="34"/>
      <c r="E26" s="34"/>
      <c r="F26" s="34"/>
      <c r="G26" s="34"/>
      <c r="H26" s="15"/>
    </row>
    <row r="27" spans="1:8" s="24" customFormat="1" ht="39.75" customHeight="1" x14ac:dyDescent="0.3">
      <c r="A27" s="317" t="s">
        <v>163</v>
      </c>
      <c r="B27" s="317"/>
      <c r="C27" s="317"/>
      <c r="D27" s="317"/>
      <c r="E27" s="317"/>
      <c r="F27" s="317"/>
      <c r="G27" s="317"/>
    </row>
    <row r="28" spans="1:8" s="24" customFormat="1" ht="101.25" customHeight="1" x14ac:dyDescent="0.3">
      <c r="A28" s="317" t="s">
        <v>164</v>
      </c>
      <c r="B28" s="317"/>
      <c r="C28" s="317"/>
      <c r="D28" s="317"/>
      <c r="E28" s="317"/>
      <c r="F28" s="317"/>
      <c r="G28" s="317"/>
      <c r="H28" s="134"/>
    </row>
    <row r="29" spans="1:8" s="24" customFormat="1" ht="45" customHeight="1" x14ac:dyDescent="0.3">
      <c r="A29" s="317" t="s">
        <v>165</v>
      </c>
      <c r="B29" s="317"/>
      <c r="C29" s="317"/>
      <c r="D29" s="317"/>
      <c r="E29" s="317"/>
      <c r="F29" s="317"/>
      <c r="G29" s="317"/>
      <c r="H29" s="317"/>
    </row>
    <row r="30" spans="1:8" ht="69.75" customHeight="1" x14ac:dyDescent="0.2">
      <c r="A30" s="318" t="s">
        <v>139</v>
      </c>
      <c r="B30" s="319"/>
      <c r="C30" s="319"/>
      <c r="D30" s="319"/>
      <c r="E30" s="319"/>
      <c r="F30" s="319"/>
      <c r="G30" s="319"/>
      <c r="H30" s="16"/>
    </row>
    <row r="31" spans="1:8" ht="78" customHeight="1" x14ac:dyDescent="0.2">
      <c r="A31" s="317" t="s">
        <v>81</v>
      </c>
      <c r="B31" s="317"/>
      <c r="C31" s="317"/>
      <c r="D31" s="317"/>
      <c r="E31" s="317"/>
      <c r="F31" s="317"/>
      <c r="G31" s="317"/>
      <c r="H31" s="317"/>
    </row>
    <row r="32" spans="1:8" ht="18" customHeight="1" x14ac:dyDescent="0.2">
      <c r="A32" s="237" t="s">
        <v>74</v>
      </c>
      <c r="B32" s="332"/>
      <c r="C32" s="332"/>
      <c r="D32" s="332"/>
      <c r="E32" s="332"/>
      <c r="F32" s="332"/>
      <c r="G32" s="332"/>
      <c r="H32" s="238"/>
    </row>
    <row r="33" spans="1:8" ht="36" x14ac:dyDescent="0.2">
      <c r="A33" s="77" t="s">
        <v>16</v>
      </c>
      <c r="B33" s="77" t="s">
        <v>15</v>
      </c>
      <c r="C33" s="349" t="s">
        <v>85</v>
      </c>
      <c r="D33" s="350"/>
      <c r="E33" s="115" t="s">
        <v>146</v>
      </c>
      <c r="F33" s="77" t="s">
        <v>14</v>
      </c>
      <c r="G33" s="77" t="s">
        <v>148</v>
      </c>
      <c r="H33" s="4" t="s">
        <v>13</v>
      </c>
    </row>
    <row r="34" spans="1:8" ht="20.25" x14ac:dyDescent="0.35">
      <c r="A34" s="172"/>
      <c r="B34" s="172"/>
      <c r="C34" s="284"/>
      <c r="D34" s="283"/>
      <c r="E34" s="172"/>
      <c r="F34" s="172"/>
      <c r="G34" s="172"/>
      <c r="H34" s="173"/>
    </row>
    <row r="35" spans="1:8" ht="20.25" x14ac:dyDescent="0.35">
      <c r="A35" s="172"/>
      <c r="B35" s="172"/>
      <c r="C35" s="284"/>
      <c r="D35" s="283"/>
      <c r="E35" s="172"/>
      <c r="F35" s="172"/>
      <c r="G35" s="172"/>
      <c r="H35" s="173"/>
    </row>
    <row r="36" spans="1:8" ht="20.25" x14ac:dyDescent="0.35">
      <c r="A36" s="172"/>
      <c r="B36" s="172"/>
      <c r="C36" s="284"/>
      <c r="D36" s="283"/>
      <c r="E36" s="172"/>
      <c r="F36" s="172"/>
      <c r="G36" s="172"/>
      <c r="H36" s="173"/>
    </row>
    <row r="37" spans="1:8" ht="20.25" x14ac:dyDescent="0.35">
      <c r="A37" s="172"/>
      <c r="B37" s="172"/>
      <c r="C37" s="284"/>
      <c r="D37" s="283"/>
      <c r="E37" s="172"/>
      <c r="F37" s="172"/>
      <c r="G37" s="172"/>
      <c r="H37" s="173"/>
    </row>
    <row r="38" spans="1:8" ht="18" customHeight="1" x14ac:dyDescent="0.2">
      <c r="A38" s="246" t="s">
        <v>160</v>
      </c>
      <c r="B38" s="246"/>
      <c r="C38" s="246"/>
      <c r="D38" s="246"/>
      <c r="E38" s="347"/>
      <c r="F38" s="338" t="s">
        <v>68</v>
      </c>
      <c r="G38" s="339"/>
      <c r="H38" s="17">
        <f>SUM(H34:H37)</f>
        <v>0</v>
      </c>
    </row>
    <row r="39" spans="1:8" ht="18" customHeight="1" x14ac:dyDescent="0.2">
      <c r="A39" s="247"/>
      <c r="B39" s="247"/>
      <c r="C39" s="247"/>
      <c r="D39" s="247"/>
      <c r="E39" s="348"/>
      <c r="F39" s="334" t="s">
        <v>77</v>
      </c>
      <c r="G39" s="335"/>
      <c r="H39" s="340">
        <f>F24</f>
        <v>0</v>
      </c>
    </row>
    <row r="40" spans="1:8" ht="22.5" customHeight="1" x14ac:dyDescent="0.2">
      <c r="A40" s="247"/>
      <c r="B40" s="247"/>
      <c r="C40" s="247"/>
      <c r="D40" s="247"/>
      <c r="E40" s="348"/>
      <c r="F40" s="336"/>
      <c r="G40" s="337"/>
      <c r="H40" s="341"/>
    </row>
    <row r="41" spans="1:8" ht="25.5" customHeight="1" x14ac:dyDescent="0.2">
      <c r="A41" s="247"/>
      <c r="B41" s="247"/>
      <c r="C41" s="247"/>
      <c r="D41" s="247"/>
      <c r="E41" s="348"/>
      <c r="F41" s="336"/>
      <c r="G41" s="337"/>
      <c r="H41" s="342"/>
    </row>
    <row r="42" spans="1:8" ht="23.25" customHeight="1" x14ac:dyDescent="0.25">
      <c r="A42" s="68"/>
      <c r="B42" s="68"/>
      <c r="C42" s="68"/>
      <c r="D42" s="68"/>
      <c r="E42" s="116"/>
      <c r="F42" s="345" t="s">
        <v>79</v>
      </c>
      <c r="G42" s="346"/>
      <c r="H42" s="18">
        <f>(H38-H39)</f>
        <v>0</v>
      </c>
    </row>
    <row r="43" spans="1:8" ht="18" customHeight="1" x14ac:dyDescent="0.2">
      <c r="A43" s="78"/>
      <c r="B43" s="78"/>
      <c r="C43" s="78"/>
      <c r="D43" s="78"/>
      <c r="E43" s="78"/>
      <c r="F43" s="122"/>
      <c r="G43" s="122"/>
      <c r="H43" s="11"/>
    </row>
    <row r="44" spans="1:8" ht="20.25" x14ac:dyDescent="0.2">
      <c r="A44" s="79"/>
      <c r="B44" s="79"/>
      <c r="C44" s="79"/>
      <c r="D44" s="79"/>
      <c r="E44" s="79"/>
      <c r="F44" s="123"/>
      <c r="G44" s="123"/>
      <c r="H44" s="12"/>
    </row>
    <row r="45" spans="1:8" ht="24" customHeight="1" x14ac:dyDescent="0.2">
      <c r="A45" s="333" t="s">
        <v>70</v>
      </c>
      <c r="B45" s="333"/>
      <c r="C45" s="333"/>
      <c r="D45" s="333"/>
      <c r="E45" s="333"/>
      <c r="F45" s="333"/>
      <c r="G45" s="333"/>
      <c r="H45" s="333"/>
    </row>
    <row r="46" spans="1:8" ht="40.5" x14ac:dyDescent="0.2">
      <c r="A46" s="80" t="s">
        <v>16</v>
      </c>
      <c r="B46" s="80" t="s">
        <v>15</v>
      </c>
      <c r="C46" s="351" t="s">
        <v>85</v>
      </c>
      <c r="D46" s="350"/>
      <c r="E46" s="117" t="s">
        <v>147</v>
      </c>
      <c r="F46" s="80" t="s">
        <v>19</v>
      </c>
      <c r="G46" s="117" t="s">
        <v>69</v>
      </c>
      <c r="H46" s="6" t="s">
        <v>64</v>
      </c>
    </row>
    <row r="47" spans="1:8" ht="20.25" x14ac:dyDescent="0.35">
      <c r="A47" s="174"/>
      <c r="B47" s="174"/>
      <c r="C47" s="352"/>
      <c r="D47" s="283"/>
      <c r="E47" s="174"/>
      <c r="F47" s="174"/>
      <c r="G47" s="174"/>
      <c r="H47" s="173"/>
    </row>
    <row r="48" spans="1:8" ht="20.25" x14ac:dyDescent="0.35">
      <c r="A48" s="174"/>
      <c r="B48" s="174"/>
      <c r="C48" s="352"/>
      <c r="D48" s="283"/>
      <c r="E48" s="174"/>
      <c r="F48" s="174"/>
      <c r="G48" s="174"/>
      <c r="H48" s="173"/>
    </row>
    <row r="49" spans="1:8" ht="20.25" x14ac:dyDescent="0.35">
      <c r="A49" s="174"/>
      <c r="B49" s="174"/>
      <c r="C49" s="352"/>
      <c r="D49" s="283"/>
      <c r="E49" s="174"/>
      <c r="F49" s="174"/>
      <c r="G49" s="174"/>
      <c r="H49" s="173"/>
    </row>
    <row r="50" spans="1:8" ht="20.25" x14ac:dyDescent="0.35">
      <c r="A50" s="174"/>
      <c r="B50" s="174"/>
      <c r="C50" s="352"/>
      <c r="D50" s="283"/>
      <c r="E50" s="174"/>
      <c r="F50" s="174"/>
      <c r="G50" s="174"/>
      <c r="H50" s="173"/>
    </row>
    <row r="51" spans="1:8" ht="20.25" x14ac:dyDescent="0.35">
      <c r="A51" s="174"/>
      <c r="B51" s="174"/>
      <c r="C51" s="352"/>
      <c r="D51" s="283"/>
      <c r="E51" s="174"/>
      <c r="F51" s="174"/>
      <c r="G51" s="174"/>
      <c r="H51" s="173"/>
    </row>
    <row r="52" spans="1:8" ht="20.25" x14ac:dyDescent="0.35">
      <c r="A52" s="177"/>
      <c r="B52" s="177"/>
      <c r="C52" s="353"/>
      <c r="D52" s="354"/>
      <c r="E52" s="177"/>
      <c r="F52" s="177"/>
      <c r="G52" s="174"/>
      <c r="H52" s="173"/>
    </row>
    <row r="53" spans="1:8" ht="20.25" x14ac:dyDescent="0.35">
      <c r="A53" s="81"/>
      <c r="B53" s="81"/>
      <c r="C53" s="81"/>
      <c r="D53" s="81"/>
      <c r="E53" s="81"/>
      <c r="F53" s="81"/>
      <c r="G53" s="131" t="s">
        <v>68</v>
      </c>
      <c r="H53" s="19">
        <f>SUM(H47:H52)</f>
        <v>0</v>
      </c>
    </row>
    <row r="54" spans="1:8" ht="60.75" x14ac:dyDescent="0.35">
      <c r="A54" s="343" t="s">
        <v>159</v>
      </c>
      <c r="B54" s="343"/>
      <c r="C54" s="343"/>
      <c r="D54" s="343"/>
      <c r="E54" s="343"/>
      <c r="F54" s="344"/>
      <c r="G54" s="124" t="s">
        <v>131</v>
      </c>
      <c r="H54" s="20">
        <f>F23*25%</f>
        <v>0</v>
      </c>
    </row>
    <row r="55" spans="1:8" ht="78.75" customHeight="1" x14ac:dyDescent="0.35">
      <c r="A55" s="82"/>
      <c r="B55" s="82"/>
      <c r="C55" s="82"/>
      <c r="D55" s="82"/>
      <c r="E55" s="82"/>
      <c r="F55" s="85"/>
      <c r="G55" s="124" t="s">
        <v>78</v>
      </c>
      <c r="H55" s="20">
        <f>IF(H53&lt;H54,H53,H54)</f>
        <v>0</v>
      </c>
    </row>
    <row r="56" spans="1:8" ht="80.25" customHeight="1" x14ac:dyDescent="0.2">
      <c r="A56" s="247" t="s">
        <v>158</v>
      </c>
      <c r="B56" s="247"/>
      <c r="C56" s="247"/>
      <c r="D56" s="247"/>
      <c r="E56" s="247"/>
      <c r="F56" s="247"/>
      <c r="G56" s="247"/>
      <c r="H56" s="247"/>
    </row>
    <row r="57" spans="1:8" ht="46.5" customHeight="1" x14ac:dyDescent="0.2">
      <c r="A57" s="293" t="s">
        <v>152</v>
      </c>
      <c r="B57" s="293"/>
      <c r="C57" s="293"/>
      <c r="D57" s="293"/>
      <c r="E57" s="293"/>
      <c r="F57" s="293"/>
      <c r="G57" s="293"/>
      <c r="H57" s="293"/>
    </row>
    <row r="58" spans="1:8" ht="39" customHeight="1" x14ac:dyDescent="0.35">
      <c r="A58" s="290" t="s">
        <v>82</v>
      </c>
      <c r="B58" s="291"/>
      <c r="C58" s="291"/>
      <c r="D58" s="291"/>
      <c r="E58" s="291"/>
      <c r="F58" s="291"/>
      <c r="G58" s="291"/>
      <c r="H58" s="292"/>
    </row>
    <row r="59" spans="1:8" ht="42.75" x14ac:dyDescent="0.35">
      <c r="A59" s="83" t="s">
        <v>16</v>
      </c>
      <c r="B59" s="83" t="s">
        <v>15</v>
      </c>
      <c r="C59" s="288" t="s">
        <v>85</v>
      </c>
      <c r="D59" s="289"/>
      <c r="E59" s="118" t="s">
        <v>146</v>
      </c>
      <c r="F59" s="83" t="s">
        <v>14</v>
      </c>
      <c r="G59" s="125" t="s">
        <v>149</v>
      </c>
      <c r="H59" s="132" t="s">
        <v>161</v>
      </c>
    </row>
    <row r="60" spans="1:8" ht="20.25" x14ac:dyDescent="0.35">
      <c r="A60" s="172"/>
      <c r="B60" s="172"/>
      <c r="C60" s="282"/>
      <c r="D60" s="283"/>
      <c r="E60" s="172"/>
      <c r="F60" s="172"/>
      <c r="G60" s="172"/>
      <c r="H60" s="178"/>
    </row>
    <row r="61" spans="1:8" ht="20.25" x14ac:dyDescent="0.35">
      <c r="A61" s="172"/>
      <c r="B61" s="172"/>
      <c r="C61" s="282"/>
      <c r="D61" s="283"/>
      <c r="E61" s="172"/>
      <c r="F61" s="172"/>
      <c r="G61" s="172"/>
      <c r="H61" s="178"/>
    </row>
    <row r="62" spans="1:8" ht="20.25" x14ac:dyDescent="0.35">
      <c r="A62" s="172"/>
      <c r="B62" s="172"/>
      <c r="C62" s="282"/>
      <c r="D62" s="283"/>
      <c r="E62" s="172"/>
      <c r="F62" s="172"/>
      <c r="G62" s="172"/>
      <c r="H62" s="178"/>
    </row>
    <row r="63" spans="1:8" ht="20.25" x14ac:dyDescent="0.35">
      <c r="A63" s="172"/>
      <c r="B63" s="172"/>
      <c r="C63" s="282"/>
      <c r="D63" s="283"/>
      <c r="E63" s="172"/>
      <c r="F63" s="172"/>
      <c r="G63" s="172"/>
      <c r="H63" s="178"/>
    </row>
    <row r="64" spans="1:8" ht="20.25" x14ac:dyDescent="0.35">
      <c r="A64" s="172"/>
      <c r="B64" s="172"/>
      <c r="C64" s="282"/>
      <c r="D64" s="283"/>
      <c r="E64" s="172"/>
      <c r="F64" s="172"/>
      <c r="G64" s="172"/>
      <c r="H64" s="178"/>
    </row>
    <row r="65" spans="1:8" ht="20.25" x14ac:dyDescent="0.35">
      <c r="A65" s="172"/>
      <c r="B65" s="172"/>
      <c r="C65" s="282"/>
      <c r="D65" s="283"/>
      <c r="E65" s="172"/>
      <c r="F65" s="172"/>
      <c r="G65" s="172"/>
      <c r="H65" s="178"/>
    </row>
    <row r="66" spans="1:8" ht="20.25" x14ac:dyDescent="0.35">
      <c r="A66" s="172"/>
      <c r="B66" s="172"/>
      <c r="C66" s="282"/>
      <c r="D66" s="283"/>
      <c r="E66" s="172"/>
      <c r="F66" s="172"/>
      <c r="G66" s="172"/>
      <c r="H66" s="178"/>
    </row>
    <row r="67" spans="1:8" ht="20.25" x14ac:dyDescent="0.35">
      <c r="A67" s="172"/>
      <c r="B67" s="172"/>
      <c r="C67" s="282"/>
      <c r="D67" s="283"/>
      <c r="E67" s="172"/>
      <c r="F67" s="172"/>
      <c r="G67" s="172"/>
      <c r="H67" s="178"/>
    </row>
    <row r="68" spans="1:8" ht="20.25" x14ac:dyDescent="0.35">
      <c r="A68" s="172"/>
      <c r="B68" s="172"/>
      <c r="C68" s="282"/>
      <c r="D68" s="283"/>
      <c r="E68" s="172"/>
      <c r="F68" s="172"/>
      <c r="G68" s="172"/>
      <c r="H68" s="178"/>
    </row>
    <row r="69" spans="1:8" ht="20.25" x14ac:dyDescent="0.35">
      <c r="A69" s="172"/>
      <c r="B69" s="172"/>
      <c r="C69" s="282"/>
      <c r="D69" s="283"/>
      <c r="E69" s="172"/>
      <c r="F69" s="172"/>
      <c r="G69" s="172"/>
      <c r="H69" s="178"/>
    </row>
    <row r="70" spans="1:8" ht="20.25" x14ac:dyDescent="0.35">
      <c r="A70" s="172"/>
      <c r="B70" s="172"/>
      <c r="C70" s="282"/>
      <c r="D70" s="283"/>
      <c r="E70" s="172"/>
      <c r="F70" s="172"/>
      <c r="G70" s="172"/>
      <c r="H70" s="178"/>
    </row>
    <row r="71" spans="1:8" ht="20.25" x14ac:dyDescent="0.35">
      <c r="A71" s="172"/>
      <c r="B71" s="172"/>
      <c r="C71" s="282"/>
      <c r="D71" s="283"/>
      <c r="E71" s="172"/>
      <c r="F71" s="172"/>
      <c r="G71" s="172"/>
      <c r="H71" s="178"/>
    </row>
    <row r="72" spans="1:8" ht="20.25" x14ac:dyDescent="0.35">
      <c r="A72" s="172"/>
      <c r="B72" s="172"/>
      <c r="C72" s="282"/>
      <c r="D72" s="283"/>
      <c r="E72" s="172"/>
      <c r="F72" s="172"/>
      <c r="G72" s="172"/>
      <c r="H72" s="178"/>
    </row>
    <row r="73" spans="1:8" ht="20.25" x14ac:dyDescent="0.35">
      <c r="A73" s="172"/>
      <c r="B73" s="172"/>
      <c r="C73" s="282"/>
      <c r="D73" s="283"/>
      <c r="E73" s="172"/>
      <c r="F73" s="172"/>
      <c r="G73" s="172"/>
      <c r="H73" s="178"/>
    </row>
    <row r="74" spans="1:8" ht="20.25" x14ac:dyDescent="0.35">
      <c r="A74" s="172"/>
      <c r="B74" s="172"/>
      <c r="C74" s="282"/>
      <c r="D74" s="283"/>
      <c r="E74" s="172"/>
      <c r="F74" s="172"/>
      <c r="G74" s="172"/>
      <c r="H74" s="178"/>
    </row>
    <row r="75" spans="1:8" ht="20.25" x14ac:dyDescent="0.35">
      <c r="A75" s="172"/>
      <c r="B75" s="172"/>
      <c r="C75" s="282"/>
      <c r="D75" s="283"/>
      <c r="E75" s="172"/>
      <c r="F75" s="172"/>
      <c r="G75" s="172"/>
      <c r="H75" s="178"/>
    </row>
    <row r="76" spans="1:8" ht="20.25" x14ac:dyDescent="0.35">
      <c r="A76" s="172"/>
      <c r="B76" s="172"/>
      <c r="C76" s="282"/>
      <c r="D76" s="283"/>
      <c r="E76" s="172"/>
      <c r="F76" s="172"/>
      <c r="G76" s="172"/>
      <c r="H76" s="178"/>
    </row>
    <row r="77" spans="1:8" ht="20.25" x14ac:dyDescent="0.35">
      <c r="A77" s="172"/>
      <c r="B77" s="172"/>
      <c r="C77" s="282"/>
      <c r="D77" s="283"/>
      <c r="E77" s="172"/>
      <c r="F77" s="172"/>
      <c r="G77" s="172"/>
      <c r="H77" s="178"/>
    </row>
    <row r="78" spans="1:8" ht="20.25" x14ac:dyDescent="0.35">
      <c r="A78" s="172"/>
      <c r="B78" s="172"/>
      <c r="C78" s="282"/>
      <c r="D78" s="283"/>
      <c r="E78" s="172"/>
      <c r="F78" s="172"/>
      <c r="G78" s="172"/>
      <c r="H78" s="178"/>
    </row>
    <row r="79" spans="1:8" ht="20.25" x14ac:dyDescent="0.35">
      <c r="A79" s="172"/>
      <c r="B79" s="172"/>
      <c r="C79" s="282"/>
      <c r="D79" s="283"/>
      <c r="E79" s="172"/>
      <c r="F79" s="172"/>
      <c r="G79" s="172"/>
      <c r="H79" s="178"/>
    </row>
    <row r="80" spans="1:8" ht="20.25" x14ac:dyDescent="0.35">
      <c r="A80" s="172"/>
      <c r="B80" s="172"/>
      <c r="C80" s="282"/>
      <c r="D80" s="283"/>
      <c r="E80" s="172"/>
      <c r="F80" s="172"/>
      <c r="G80" s="172"/>
      <c r="H80" s="178"/>
    </row>
    <row r="81" spans="1:8" ht="20.25" x14ac:dyDescent="0.35">
      <c r="A81" s="172"/>
      <c r="B81" s="172"/>
      <c r="C81" s="282"/>
      <c r="D81" s="283"/>
      <c r="E81" s="172"/>
      <c r="F81" s="172"/>
      <c r="G81" s="172"/>
      <c r="H81" s="178"/>
    </row>
    <row r="82" spans="1:8" ht="21" thickBot="1" x14ac:dyDescent="0.4">
      <c r="A82" s="172"/>
      <c r="B82" s="172"/>
      <c r="C82" s="282"/>
      <c r="D82" s="283"/>
      <c r="E82" s="172"/>
      <c r="F82" s="172"/>
      <c r="G82" s="172"/>
      <c r="H82" s="178"/>
    </row>
    <row r="83" spans="1:8" ht="20.25" x14ac:dyDescent="0.35">
      <c r="E83" s="54"/>
      <c r="F83" s="54"/>
      <c r="G83" s="126" t="s">
        <v>66</v>
      </c>
      <c r="H83" s="14">
        <f>SUM(H60:H81)</f>
        <v>0</v>
      </c>
    </row>
    <row r="84" spans="1:8" ht="20.25" x14ac:dyDescent="0.35">
      <c r="E84" s="119"/>
      <c r="F84" s="119"/>
      <c r="G84" s="127" t="s">
        <v>150</v>
      </c>
      <c r="H84" s="21">
        <f>H55</f>
        <v>0</v>
      </c>
    </row>
    <row r="85" spans="1:8" ht="20.25" x14ac:dyDescent="0.35">
      <c r="E85" s="119"/>
      <c r="F85" s="119"/>
      <c r="G85" s="127" t="s">
        <v>67</v>
      </c>
      <c r="H85" s="22">
        <f>SUM(H83:H84)</f>
        <v>0</v>
      </c>
    </row>
    <row r="86" spans="1:8" ht="20.25" x14ac:dyDescent="0.3">
      <c r="E86" s="303" t="s">
        <v>84</v>
      </c>
      <c r="F86" s="303"/>
      <c r="G86" s="303"/>
      <c r="H86" s="23">
        <f>F23</f>
        <v>0</v>
      </c>
    </row>
    <row r="87" spans="1:8" ht="23.25" customHeight="1" x14ac:dyDescent="0.35">
      <c r="E87" s="119"/>
      <c r="F87" s="119"/>
      <c r="G87" s="127" t="s">
        <v>20</v>
      </c>
      <c r="H87" s="22">
        <f>(H85-H86)</f>
        <v>0</v>
      </c>
    </row>
    <row r="88" spans="1:8" s="24" customFormat="1" ht="78.75" customHeight="1" x14ac:dyDescent="0.3">
      <c r="A88" s="247" t="s">
        <v>151</v>
      </c>
      <c r="B88" s="247"/>
      <c r="C88" s="247"/>
      <c r="D88" s="247"/>
      <c r="E88" s="247"/>
      <c r="F88" s="247"/>
      <c r="G88" s="247"/>
      <c r="H88" s="247"/>
    </row>
    <row r="89" spans="1:8" s="24" customFormat="1" ht="41.25" customHeight="1" x14ac:dyDescent="0.3">
      <c r="A89" s="293" t="s">
        <v>152</v>
      </c>
      <c r="B89" s="293"/>
      <c r="C89" s="293"/>
      <c r="D89" s="293"/>
      <c r="E89" s="293"/>
      <c r="F89" s="293"/>
      <c r="G89" s="293"/>
      <c r="H89" s="293"/>
    </row>
    <row r="90" spans="1:8" s="24" customFormat="1" ht="43.5" customHeight="1" x14ac:dyDescent="0.3">
      <c r="A90" s="293" t="s">
        <v>162</v>
      </c>
      <c r="B90" s="293"/>
      <c r="C90" s="293"/>
      <c r="D90" s="293"/>
      <c r="E90" s="293"/>
      <c r="F90" s="293"/>
      <c r="G90" s="293"/>
      <c r="H90" s="293"/>
    </row>
    <row r="91" spans="1:8" ht="20.25" x14ac:dyDescent="0.2">
      <c r="A91" s="306" t="s">
        <v>62</v>
      </c>
      <c r="B91" s="307"/>
      <c r="C91" s="307"/>
      <c r="D91" s="307"/>
      <c r="E91" s="307"/>
      <c r="F91" s="307"/>
      <c r="G91" s="307"/>
      <c r="H91" s="308"/>
    </row>
    <row r="92" spans="1:8" ht="36" x14ac:dyDescent="0.2">
      <c r="A92" s="80" t="s">
        <v>16</v>
      </c>
      <c r="B92" s="80" t="s">
        <v>15</v>
      </c>
      <c r="C92" s="287" t="s">
        <v>85</v>
      </c>
      <c r="D92" s="286"/>
      <c r="E92" s="117" t="s">
        <v>147</v>
      </c>
      <c r="F92" s="80" t="s">
        <v>19</v>
      </c>
      <c r="G92" s="80" t="s">
        <v>149</v>
      </c>
      <c r="H92" s="6" t="s">
        <v>13</v>
      </c>
    </row>
    <row r="93" spans="1:8" ht="20.25" x14ac:dyDescent="0.35">
      <c r="A93" s="174"/>
      <c r="B93" s="174"/>
      <c r="C93" s="284"/>
      <c r="D93" s="283"/>
      <c r="E93" s="174"/>
      <c r="F93" s="174"/>
      <c r="G93" s="174"/>
      <c r="H93" s="173"/>
    </row>
    <row r="94" spans="1:8" ht="20.25" x14ac:dyDescent="0.35">
      <c r="A94" s="174"/>
      <c r="B94" s="174"/>
      <c r="C94" s="284"/>
      <c r="D94" s="283"/>
      <c r="E94" s="174"/>
      <c r="F94" s="174"/>
      <c r="G94" s="174"/>
      <c r="H94" s="173"/>
    </row>
    <row r="95" spans="1:8" ht="20.25" x14ac:dyDescent="0.35">
      <c r="A95" s="174"/>
      <c r="B95" s="174"/>
      <c r="C95" s="284"/>
      <c r="D95" s="283"/>
      <c r="E95" s="174"/>
      <c r="F95" s="174"/>
      <c r="G95" s="174"/>
      <c r="H95" s="173"/>
    </row>
    <row r="96" spans="1:8" ht="20.25" x14ac:dyDescent="0.35">
      <c r="A96" s="174"/>
      <c r="B96" s="174"/>
      <c r="C96" s="284"/>
      <c r="D96" s="283"/>
      <c r="E96" s="174"/>
      <c r="F96" s="174"/>
      <c r="G96" s="174"/>
      <c r="H96" s="173"/>
    </row>
    <row r="97" spans="1:8" ht="20.25" x14ac:dyDescent="0.35">
      <c r="A97" s="174"/>
      <c r="B97" s="174"/>
      <c r="C97" s="284"/>
      <c r="D97" s="283"/>
      <c r="E97" s="174"/>
      <c r="F97" s="174"/>
      <c r="G97" s="174"/>
      <c r="H97" s="173"/>
    </row>
    <row r="98" spans="1:8" ht="20.25" x14ac:dyDescent="0.35">
      <c r="A98" s="174"/>
      <c r="B98" s="174"/>
      <c r="C98" s="284"/>
      <c r="D98" s="283"/>
      <c r="E98" s="174"/>
      <c r="F98" s="174"/>
      <c r="G98" s="174"/>
      <c r="H98" s="173"/>
    </row>
    <row r="99" spans="1:8" ht="20.25" x14ac:dyDescent="0.35">
      <c r="A99" s="177"/>
      <c r="B99" s="177"/>
      <c r="C99" s="284"/>
      <c r="D99" s="283"/>
      <c r="E99" s="177"/>
      <c r="F99" s="177"/>
      <c r="G99" s="177"/>
      <c r="H99" s="179"/>
    </row>
    <row r="100" spans="1:8" ht="20.25" x14ac:dyDescent="0.35">
      <c r="A100" s="84"/>
      <c r="B100" s="84"/>
      <c r="C100" s="84"/>
      <c r="D100" s="84"/>
      <c r="E100" s="84"/>
      <c r="F100" s="84"/>
      <c r="G100" s="128" t="s">
        <v>18</v>
      </c>
      <c r="H100" s="5">
        <f>SUM(H93:H99)</f>
        <v>0</v>
      </c>
    </row>
    <row r="101" spans="1:8" ht="20.25" x14ac:dyDescent="0.35">
      <c r="A101" s="85"/>
      <c r="B101" s="85"/>
      <c r="C101" s="85"/>
      <c r="D101" s="85"/>
      <c r="E101" s="85"/>
      <c r="F101" s="85"/>
      <c r="G101" s="129"/>
      <c r="H101" s="13"/>
    </row>
    <row r="102" spans="1:8" x14ac:dyDescent="0.3">
      <c r="A102" s="86"/>
      <c r="B102" s="86"/>
      <c r="C102" s="86"/>
      <c r="D102" s="86"/>
      <c r="E102" s="86"/>
      <c r="F102" s="86"/>
      <c r="G102" s="86"/>
      <c r="H102" s="16"/>
    </row>
    <row r="103" spans="1:8" ht="20.25" x14ac:dyDescent="0.2">
      <c r="A103" s="306" t="s">
        <v>65</v>
      </c>
      <c r="B103" s="307"/>
      <c r="C103" s="307"/>
      <c r="D103" s="307"/>
      <c r="E103" s="307"/>
      <c r="F103" s="307"/>
      <c r="G103" s="307"/>
      <c r="H103" s="308"/>
    </row>
    <row r="104" spans="1:8" ht="36" x14ac:dyDescent="0.2">
      <c r="A104" s="77" t="s">
        <v>16</v>
      </c>
      <c r="B104" s="77" t="s">
        <v>15</v>
      </c>
      <c r="C104" s="285" t="s">
        <v>85</v>
      </c>
      <c r="D104" s="286"/>
      <c r="E104" s="115" t="s">
        <v>146</v>
      </c>
      <c r="F104" s="77" t="s">
        <v>14</v>
      </c>
      <c r="G104" s="77" t="s">
        <v>148</v>
      </c>
      <c r="H104" s="4" t="s">
        <v>13</v>
      </c>
    </row>
    <row r="105" spans="1:8" ht="20.25" x14ac:dyDescent="0.35">
      <c r="A105" s="172"/>
      <c r="B105" s="172"/>
      <c r="C105" s="282"/>
      <c r="D105" s="283"/>
      <c r="E105" s="172"/>
      <c r="F105" s="172"/>
      <c r="G105" s="172"/>
      <c r="H105" s="178"/>
    </row>
    <row r="106" spans="1:8" ht="20.25" x14ac:dyDescent="0.35">
      <c r="A106" s="172"/>
      <c r="B106" s="172"/>
      <c r="C106" s="282"/>
      <c r="D106" s="283"/>
      <c r="E106" s="172"/>
      <c r="F106" s="172"/>
      <c r="G106" s="172"/>
      <c r="H106" s="178"/>
    </row>
    <row r="107" spans="1:8" ht="20.25" x14ac:dyDescent="0.35">
      <c r="A107" s="172"/>
      <c r="B107" s="172"/>
      <c r="C107" s="282"/>
      <c r="D107" s="283"/>
      <c r="E107" s="172"/>
      <c r="F107" s="172"/>
      <c r="G107" s="172"/>
      <c r="H107" s="178"/>
    </row>
    <row r="108" spans="1:8" ht="20.25" x14ac:dyDescent="0.35">
      <c r="A108" s="172"/>
      <c r="B108" s="172"/>
      <c r="C108" s="282"/>
      <c r="D108" s="283"/>
      <c r="E108" s="172"/>
      <c r="F108" s="172"/>
      <c r="G108" s="172"/>
      <c r="H108" s="178"/>
    </row>
    <row r="109" spans="1:8" ht="20.25" x14ac:dyDescent="0.35">
      <c r="A109" s="172"/>
      <c r="B109" s="172"/>
      <c r="C109" s="282"/>
      <c r="D109" s="283"/>
      <c r="E109" s="172"/>
      <c r="F109" s="172"/>
      <c r="G109" s="172"/>
      <c r="H109" s="178"/>
    </row>
    <row r="110" spans="1:8" ht="20.25" x14ac:dyDescent="0.35">
      <c r="A110" s="172"/>
      <c r="B110" s="172"/>
      <c r="C110" s="282"/>
      <c r="D110" s="283"/>
      <c r="E110" s="172"/>
      <c r="F110" s="172"/>
      <c r="G110" s="172"/>
      <c r="H110" s="178"/>
    </row>
    <row r="111" spans="1:8" ht="20.25" x14ac:dyDescent="0.35">
      <c r="A111" s="172"/>
      <c r="B111" s="172"/>
      <c r="C111" s="282"/>
      <c r="D111" s="283"/>
      <c r="E111" s="172"/>
      <c r="F111" s="172"/>
      <c r="G111" s="172"/>
      <c r="H111" s="178"/>
    </row>
    <row r="112" spans="1:8" ht="18" customHeight="1" x14ac:dyDescent="0.3"/>
    <row r="113" spans="1:8" s="24" customFormat="1" ht="33.75" customHeight="1" x14ac:dyDescent="0.3">
      <c r="A113" s="247" t="s">
        <v>151</v>
      </c>
      <c r="B113" s="247"/>
      <c r="C113" s="247"/>
      <c r="D113" s="247"/>
      <c r="E113" s="247"/>
      <c r="F113" s="247"/>
      <c r="G113" s="247"/>
      <c r="H113" s="247"/>
    </row>
    <row r="114" spans="1:8" s="24" customFormat="1" ht="64.5" customHeight="1" x14ac:dyDescent="0.3">
      <c r="A114" s="247"/>
      <c r="B114" s="247"/>
      <c r="C114" s="247"/>
      <c r="D114" s="247"/>
      <c r="E114" s="247"/>
      <c r="F114" s="247"/>
      <c r="G114" s="247"/>
      <c r="H114" s="247"/>
    </row>
    <row r="115" spans="1:8" s="24" customFormat="1" ht="44.25" customHeight="1" x14ac:dyDescent="0.3">
      <c r="A115" s="293" t="s">
        <v>152</v>
      </c>
      <c r="B115" s="293"/>
      <c r="C115" s="293"/>
      <c r="D115" s="293"/>
      <c r="E115" s="293"/>
      <c r="F115" s="293"/>
      <c r="G115" s="293"/>
      <c r="H115" s="293"/>
    </row>
    <row r="116" spans="1:8" s="24" customFormat="1" ht="35.25" customHeight="1" x14ac:dyDescent="0.35">
      <c r="A116" s="313" t="s">
        <v>12</v>
      </c>
      <c r="B116" s="313"/>
      <c r="C116" s="313"/>
      <c r="D116" s="313"/>
      <c r="E116" s="313"/>
      <c r="F116" s="313"/>
      <c r="G116" s="313"/>
      <c r="H116" s="133"/>
    </row>
    <row r="117" spans="1:8" s="24" customFormat="1" ht="23.25" customHeight="1" x14ac:dyDescent="0.35">
      <c r="A117" s="309" t="s">
        <v>182</v>
      </c>
      <c r="B117" s="309"/>
      <c r="C117" s="309"/>
      <c r="D117" s="309"/>
      <c r="E117" s="309"/>
      <c r="F117" s="309"/>
      <c r="G117" s="309"/>
      <c r="H117" s="309"/>
    </row>
    <row r="118" spans="1:8" s="24" customFormat="1" ht="20.25" x14ac:dyDescent="0.3">
      <c r="A118" s="310" t="s">
        <v>59</v>
      </c>
      <c r="B118" s="310"/>
      <c r="C118" s="310"/>
      <c r="D118" s="310"/>
      <c r="E118" s="310"/>
      <c r="F118" s="310"/>
      <c r="G118" s="310"/>
      <c r="H118" s="310"/>
    </row>
    <row r="119" spans="1:8" s="24" customFormat="1" ht="17.25" x14ac:dyDescent="0.3">
      <c r="A119" s="311"/>
      <c r="B119" s="311"/>
      <c r="C119" s="311"/>
      <c r="D119" s="311"/>
      <c r="E119" s="311"/>
      <c r="F119" s="311"/>
      <c r="G119" s="311"/>
      <c r="H119" s="130"/>
    </row>
    <row r="120" spans="1:8" s="24" customFormat="1" ht="18" customHeight="1" x14ac:dyDescent="0.35">
      <c r="A120" s="312" t="s">
        <v>10</v>
      </c>
      <c r="B120" s="312"/>
      <c r="C120" s="312"/>
      <c r="D120" s="312"/>
      <c r="E120" s="312"/>
      <c r="F120" s="312"/>
      <c r="G120" s="312"/>
    </row>
    <row r="121" spans="1:8" s="24" customFormat="1" ht="18" customHeight="1" x14ac:dyDescent="0.35">
      <c r="A121" s="305" t="s">
        <v>126</v>
      </c>
      <c r="B121" s="305"/>
      <c r="C121" s="305"/>
      <c r="D121" s="305"/>
      <c r="E121" s="305"/>
      <c r="F121" s="305"/>
      <c r="G121" s="305"/>
    </row>
    <row r="122" spans="1:8" s="24" customFormat="1" ht="18" customHeight="1" x14ac:dyDescent="0.35">
      <c r="A122" s="304" t="s">
        <v>122</v>
      </c>
      <c r="B122" s="304"/>
      <c r="C122" s="304"/>
      <c r="D122" s="304"/>
      <c r="E122" s="304"/>
      <c r="F122" s="304"/>
      <c r="G122" s="304"/>
    </row>
    <row r="123" spans="1:8" s="24" customFormat="1" ht="18" customHeight="1" x14ac:dyDescent="0.35">
      <c r="A123" s="304" t="s">
        <v>123</v>
      </c>
      <c r="B123" s="304"/>
      <c r="C123" s="304"/>
      <c r="D123" s="304"/>
      <c r="E123" s="304"/>
      <c r="F123" s="304"/>
      <c r="G123" s="304"/>
    </row>
    <row r="124" spans="1:8" s="24" customFormat="1" ht="18" customHeight="1" x14ac:dyDescent="0.35">
      <c r="A124" s="304" t="s">
        <v>124</v>
      </c>
      <c r="B124" s="304"/>
      <c r="C124" s="304"/>
      <c r="D124" s="304"/>
      <c r="E124" s="304"/>
      <c r="F124" s="304"/>
      <c r="G124" s="304"/>
    </row>
    <row r="125" spans="1:8" s="24" customFormat="1" ht="20.25" x14ac:dyDescent="0.35">
      <c r="A125" s="305" t="s">
        <v>153</v>
      </c>
      <c r="B125" s="305"/>
      <c r="C125" s="305"/>
      <c r="D125" s="305"/>
      <c r="E125" s="305"/>
      <c r="F125" s="305"/>
      <c r="G125" s="305"/>
    </row>
    <row r="126" spans="1:8" s="24" customFormat="1" ht="20.25" x14ac:dyDescent="0.3">
      <c r="A126" s="188" t="s">
        <v>180</v>
      </c>
      <c r="B126" s="96" t="s">
        <v>5</v>
      </c>
      <c r="C126" s="275" t="s">
        <v>154</v>
      </c>
      <c r="D126" s="276"/>
      <c r="E126" s="276"/>
      <c r="F126" s="277"/>
      <c r="G126" s="259" t="s">
        <v>155</v>
      </c>
      <c r="H126" s="278"/>
    </row>
    <row r="127" spans="1:8" s="24" customFormat="1" ht="20.25" x14ac:dyDescent="0.35">
      <c r="A127" s="190" t="s">
        <v>4</v>
      </c>
      <c r="B127" s="87">
        <v>2.5</v>
      </c>
      <c r="C127" s="250"/>
      <c r="D127" s="279"/>
      <c r="E127" s="250"/>
      <c r="F127" s="250"/>
      <c r="G127" s="251">
        <f t="shared" ref="G127:G134" si="1">B127*C127</f>
        <v>0</v>
      </c>
      <c r="H127" s="252"/>
    </row>
    <row r="128" spans="1:8" s="24" customFormat="1" ht="20.25" x14ac:dyDescent="0.35">
      <c r="A128" s="190" t="s">
        <v>118</v>
      </c>
      <c r="B128" s="87">
        <v>5</v>
      </c>
      <c r="C128" s="253"/>
      <c r="D128" s="254"/>
      <c r="E128" s="254"/>
      <c r="F128" s="255"/>
      <c r="G128" s="251">
        <f t="shared" si="1"/>
        <v>0</v>
      </c>
      <c r="H128" s="256"/>
    </row>
    <row r="129" spans="1:8" s="24" customFormat="1" ht="20.25" x14ac:dyDescent="0.35">
      <c r="A129" s="190" t="s">
        <v>3</v>
      </c>
      <c r="B129" s="87">
        <v>1.5</v>
      </c>
      <c r="C129" s="280"/>
      <c r="D129" s="281"/>
      <c r="E129" s="250"/>
      <c r="F129" s="250"/>
      <c r="G129" s="251">
        <f t="shared" si="1"/>
        <v>0</v>
      </c>
      <c r="H129" s="252"/>
    </row>
    <row r="130" spans="1:8" s="24" customFormat="1" ht="20.25" x14ac:dyDescent="0.35">
      <c r="A130" s="190" t="s">
        <v>119</v>
      </c>
      <c r="B130" s="87">
        <v>3</v>
      </c>
      <c r="C130" s="261"/>
      <c r="D130" s="262"/>
      <c r="E130" s="262"/>
      <c r="F130" s="263"/>
      <c r="G130" s="251">
        <f t="shared" si="1"/>
        <v>0</v>
      </c>
      <c r="H130" s="256"/>
    </row>
    <row r="131" spans="1:8" s="24" customFormat="1" ht="20.25" x14ac:dyDescent="0.35">
      <c r="A131" s="190" t="s">
        <v>2</v>
      </c>
      <c r="B131" s="87">
        <v>1</v>
      </c>
      <c r="C131" s="250"/>
      <c r="D131" s="250"/>
      <c r="E131" s="250"/>
      <c r="F131" s="250"/>
      <c r="G131" s="251">
        <f t="shared" si="1"/>
        <v>0</v>
      </c>
      <c r="H131" s="252"/>
    </row>
    <row r="132" spans="1:8" s="24" customFormat="1" ht="20.25" x14ac:dyDescent="0.35">
      <c r="A132" s="190" t="s">
        <v>120</v>
      </c>
      <c r="B132" s="87">
        <v>3</v>
      </c>
      <c r="C132" s="253"/>
      <c r="D132" s="254"/>
      <c r="E132" s="254"/>
      <c r="F132" s="255"/>
      <c r="G132" s="251">
        <f t="shared" si="1"/>
        <v>0</v>
      </c>
      <c r="H132" s="256"/>
    </row>
    <row r="133" spans="1:8" s="24" customFormat="1" ht="20.25" x14ac:dyDescent="0.35">
      <c r="A133" s="190" t="s">
        <v>1</v>
      </c>
      <c r="B133" s="87">
        <v>1</v>
      </c>
      <c r="C133" s="264"/>
      <c r="D133" s="265"/>
      <c r="E133" s="265"/>
      <c r="F133" s="266"/>
      <c r="G133" s="251">
        <f t="shared" si="1"/>
        <v>0</v>
      </c>
      <c r="H133" s="256"/>
    </row>
    <row r="134" spans="1:8" s="24" customFormat="1" ht="20.25" x14ac:dyDescent="0.35">
      <c r="A134" s="190" t="s">
        <v>121</v>
      </c>
      <c r="B134" s="87">
        <v>3</v>
      </c>
      <c r="C134" s="250"/>
      <c r="D134" s="250"/>
      <c r="E134" s="250"/>
      <c r="F134" s="250"/>
      <c r="G134" s="251">
        <f t="shared" si="1"/>
        <v>0</v>
      </c>
      <c r="H134" s="252"/>
    </row>
    <row r="135" spans="1:8" s="24" customFormat="1" ht="20.25" x14ac:dyDescent="0.35">
      <c r="A135" s="267"/>
      <c r="B135" s="268"/>
      <c r="C135" s="257">
        <f>SUM(C127:C134)</f>
        <v>0</v>
      </c>
      <c r="D135" s="257"/>
      <c r="E135" s="258"/>
      <c r="F135" s="258"/>
      <c r="G135" s="274">
        <f>SUM(G127:G134)</f>
        <v>0</v>
      </c>
      <c r="H135" s="252"/>
    </row>
    <row r="136" spans="1:8" s="24" customFormat="1" ht="20.25" x14ac:dyDescent="0.35">
      <c r="A136" s="188" t="s">
        <v>180</v>
      </c>
      <c r="B136" s="96" t="s">
        <v>5</v>
      </c>
      <c r="C136" s="275" t="s">
        <v>154</v>
      </c>
      <c r="D136" s="276"/>
      <c r="E136" s="276"/>
      <c r="F136" s="277"/>
      <c r="G136" s="259" t="s">
        <v>156</v>
      </c>
      <c r="H136" s="260"/>
    </row>
    <row r="137" spans="1:8" s="24" customFormat="1" ht="20.25" x14ac:dyDescent="0.35">
      <c r="A137" s="190" t="s">
        <v>4</v>
      </c>
      <c r="B137" s="87">
        <v>2.5</v>
      </c>
      <c r="C137" s="253"/>
      <c r="D137" s="254"/>
      <c r="E137" s="254"/>
      <c r="F137" s="255"/>
      <c r="G137" s="251">
        <f t="shared" ref="G137:G144" si="2">B137*C137</f>
        <v>0</v>
      </c>
      <c r="H137" s="256"/>
    </row>
    <row r="138" spans="1:8" s="24" customFormat="1" ht="20.25" x14ac:dyDescent="0.35">
      <c r="A138" s="190" t="s">
        <v>118</v>
      </c>
      <c r="B138" s="87">
        <v>5</v>
      </c>
      <c r="C138" s="253"/>
      <c r="D138" s="254"/>
      <c r="E138" s="254"/>
      <c r="F138" s="255"/>
      <c r="G138" s="251">
        <f t="shared" si="2"/>
        <v>0</v>
      </c>
      <c r="H138" s="256"/>
    </row>
    <row r="139" spans="1:8" s="24" customFormat="1" ht="20.25" x14ac:dyDescent="0.35">
      <c r="A139" s="190" t="s">
        <v>3</v>
      </c>
      <c r="B139" s="87">
        <v>1.5</v>
      </c>
      <c r="C139" s="261"/>
      <c r="D139" s="262"/>
      <c r="E139" s="262"/>
      <c r="F139" s="263"/>
      <c r="G139" s="251">
        <f t="shared" si="2"/>
        <v>0</v>
      </c>
      <c r="H139" s="256"/>
    </row>
    <row r="140" spans="1:8" s="24" customFormat="1" ht="20.25" x14ac:dyDescent="0.35">
      <c r="A140" s="190" t="s">
        <v>119</v>
      </c>
      <c r="B140" s="87">
        <v>3</v>
      </c>
      <c r="C140" s="261"/>
      <c r="D140" s="262"/>
      <c r="E140" s="262"/>
      <c r="F140" s="263"/>
      <c r="G140" s="251">
        <f t="shared" si="2"/>
        <v>0</v>
      </c>
      <c r="H140" s="256"/>
    </row>
    <row r="141" spans="1:8" s="24" customFormat="1" ht="20.25" x14ac:dyDescent="0.35">
      <c r="A141" s="190" t="s">
        <v>2</v>
      </c>
      <c r="B141" s="87">
        <v>1</v>
      </c>
      <c r="C141" s="253"/>
      <c r="D141" s="254"/>
      <c r="E141" s="254"/>
      <c r="F141" s="255"/>
      <c r="G141" s="251">
        <f t="shared" si="2"/>
        <v>0</v>
      </c>
      <c r="H141" s="256"/>
    </row>
    <row r="142" spans="1:8" s="24" customFormat="1" ht="20.25" x14ac:dyDescent="0.35">
      <c r="A142" s="190" t="s">
        <v>120</v>
      </c>
      <c r="B142" s="87">
        <v>3</v>
      </c>
      <c r="C142" s="264"/>
      <c r="D142" s="265"/>
      <c r="E142" s="265"/>
      <c r="F142" s="266"/>
      <c r="G142" s="251">
        <f t="shared" si="2"/>
        <v>0</v>
      </c>
      <c r="H142" s="256"/>
    </row>
    <row r="143" spans="1:8" s="24" customFormat="1" ht="20.25" x14ac:dyDescent="0.35">
      <c r="A143" s="190" t="s">
        <v>125</v>
      </c>
      <c r="B143" s="87">
        <v>1</v>
      </c>
      <c r="C143" s="264"/>
      <c r="D143" s="265"/>
      <c r="E143" s="265"/>
      <c r="F143" s="266"/>
      <c r="G143" s="251">
        <f t="shared" si="2"/>
        <v>0</v>
      </c>
      <c r="H143" s="256"/>
    </row>
    <row r="144" spans="1:8" s="24" customFormat="1" ht="20.25" x14ac:dyDescent="0.35">
      <c r="A144" s="190" t="s">
        <v>121</v>
      </c>
      <c r="B144" s="87">
        <v>3</v>
      </c>
      <c r="C144" s="253"/>
      <c r="D144" s="254"/>
      <c r="E144" s="254"/>
      <c r="F144" s="255"/>
      <c r="G144" s="251">
        <f t="shared" si="2"/>
        <v>0</v>
      </c>
      <c r="H144" s="256"/>
    </row>
    <row r="145" spans="1:8" s="24" customFormat="1" ht="20.25" x14ac:dyDescent="0.35">
      <c r="A145" s="267"/>
      <c r="B145" s="268"/>
      <c r="C145" s="257">
        <f>SUM(C137:C144)</f>
        <v>0</v>
      </c>
      <c r="D145" s="257"/>
      <c r="E145" s="258"/>
      <c r="F145" s="258"/>
      <c r="G145" s="274">
        <f>SUM(G137:G144)</f>
        <v>0</v>
      </c>
      <c r="H145" s="252"/>
    </row>
    <row r="146" spans="1:8" s="24" customFormat="1" ht="24.75" customHeight="1" x14ac:dyDescent="0.35">
      <c r="A146" s="88"/>
      <c r="B146" s="97"/>
      <c r="C146" s="97"/>
      <c r="D146" s="97"/>
      <c r="E146" s="97"/>
      <c r="F146" s="97"/>
      <c r="G146" s="97"/>
      <c r="H146" s="54"/>
    </row>
    <row r="147" spans="1:8" s="24" customFormat="1" ht="20.25" x14ac:dyDescent="0.35">
      <c r="A147" s="188" t="s">
        <v>180</v>
      </c>
      <c r="B147" s="96" t="s">
        <v>5</v>
      </c>
      <c r="C147" s="275" t="s">
        <v>154</v>
      </c>
      <c r="D147" s="276"/>
      <c r="E147" s="276"/>
      <c r="F147" s="277"/>
      <c r="G147" s="259" t="s">
        <v>155</v>
      </c>
      <c r="H147" s="260"/>
    </row>
    <row r="148" spans="1:8" s="24" customFormat="1" ht="20.25" x14ac:dyDescent="0.35">
      <c r="A148" s="190" t="s">
        <v>4</v>
      </c>
      <c r="B148" s="87">
        <v>2.5</v>
      </c>
      <c r="C148" s="250"/>
      <c r="D148" s="250"/>
      <c r="E148" s="250"/>
      <c r="F148" s="250"/>
      <c r="G148" s="251">
        <f t="shared" ref="G148:G155" si="3">B148*C148</f>
        <v>0</v>
      </c>
      <c r="H148" s="252"/>
    </row>
    <row r="149" spans="1:8" s="24" customFormat="1" ht="20.25" x14ac:dyDescent="0.35">
      <c r="A149" s="190" t="s">
        <v>118</v>
      </c>
      <c r="B149" s="87">
        <v>5</v>
      </c>
      <c r="C149" s="253"/>
      <c r="D149" s="254"/>
      <c r="E149" s="254"/>
      <c r="F149" s="255"/>
      <c r="G149" s="251">
        <f t="shared" si="3"/>
        <v>0</v>
      </c>
      <c r="H149" s="256"/>
    </row>
    <row r="150" spans="1:8" s="24" customFormat="1" ht="20.25" x14ac:dyDescent="0.35">
      <c r="A150" s="190" t="s">
        <v>3</v>
      </c>
      <c r="B150" s="87">
        <v>1.5</v>
      </c>
      <c r="C150" s="280"/>
      <c r="D150" s="280"/>
      <c r="E150" s="250"/>
      <c r="F150" s="250"/>
      <c r="G150" s="251">
        <f t="shared" si="3"/>
        <v>0</v>
      </c>
      <c r="H150" s="252"/>
    </row>
    <row r="151" spans="1:8" s="24" customFormat="1" ht="20.25" x14ac:dyDescent="0.35">
      <c r="A151" s="190" t="s">
        <v>119</v>
      </c>
      <c r="B151" s="87">
        <v>3</v>
      </c>
      <c r="C151" s="261"/>
      <c r="D151" s="262"/>
      <c r="E151" s="262"/>
      <c r="F151" s="263"/>
      <c r="G151" s="251">
        <f t="shared" si="3"/>
        <v>0</v>
      </c>
      <c r="H151" s="256"/>
    </row>
    <row r="152" spans="1:8" s="24" customFormat="1" ht="20.25" x14ac:dyDescent="0.35">
      <c r="A152" s="190" t="s">
        <v>2</v>
      </c>
      <c r="B152" s="87">
        <v>1</v>
      </c>
      <c r="C152" s="250"/>
      <c r="D152" s="250"/>
      <c r="E152" s="250"/>
      <c r="F152" s="250"/>
      <c r="G152" s="251">
        <f t="shared" si="3"/>
        <v>0</v>
      </c>
      <c r="H152" s="252"/>
    </row>
    <row r="153" spans="1:8" s="24" customFormat="1" ht="20.25" x14ac:dyDescent="0.35">
      <c r="A153" s="190" t="s">
        <v>120</v>
      </c>
      <c r="B153" s="87">
        <v>3</v>
      </c>
      <c r="C153" s="253"/>
      <c r="D153" s="254"/>
      <c r="E153" s="254"/>
      <c r="F153" s="255"/>
      <c r="G153" s="251">
        <f t="shared" si="3"/>
        <v>0</v>
      </c>
      <c r="H153" s="256"/>
    </row>
    <row r="154" spans="1:8" s="24" customFormat="1" ht="20.25" x14ac:dyDescent="0.35">
      <c r="A154" s="190" t="s">
        <v>1</v>
      </c>
      <c r="B154" s="87">
        <v>1</v>
      </c>
      <c r="C154" s="253"/>
      <c r="D154" s="254"/>
      <c r="E154" s="254"/>
      <c r="F154" s="255"/>
      <c r="G154" s="251">
        <f t="shared" si="3"/>
        <v>0</v>
      </c>
      <c r="H154" s="256"/>
    </row>
    <row r="155" spans="1:8" s="24" customFormat="1" ht="20.25" x14ac:dyDescent="0.35">
      <c r="A155" s="190" t="s">
        <v>121</v>
      </c>
      <c r="B155" s="87">
        <v>3</v>
      </c>
      <c r="C155" s="250"/>
      <c r="D155" s="250"/>
      <c r="E155" s="250"/>
      <c r="F155" s="250"/>
      <c r="G155" s="251">
        <f t="shared" si="3"/>
        <v>0</v>
      </c>
      <c r="H155" s="252"/>
    </row>
    <row r="156" spans="1:8" s="24" customFormat="1" ht="20.25" x14ac:dyDescent="0.35">
      <c r="A156" s="267"/>
      <c r="B156" s="268"/>
      <c r="C156" s="257">
        <f>SUM(C148:C155)</f>
        <v>0</v>
      </c>
      <c r="D156" s="257"/>
      <c r="E156" s="258"/>
      <c r="F156" s="258"/>
      <c r="G156" s="274">
        <f>SUM(G148:G155)</f>
        <v>0</v>
      </c>
      <c r="H156" s="252"/>
    </row>
    <row r="157" spans="1:8" s="24" customFormat="1" ht="24.75" customHeight="1" x14ac:dyDescent="0.35">
      <c r="A157" s="88"/>
      <c r="B157" s="98"/>
      <c r="C157" s="106"/>
      <c r="D157" s="106"/>
      <c r="E157" s="98"/>
      <c r="F157" s="98"/>
      <c r="G157" s="106"/>
      <c r="H157" s="98"/>
    </row>
    <row r="158" spans="1:8" s="24" customFormat="1" ht="24.75" customHeight="1" x14ac:dyDescent="0.35">
      <c r="A158" s="269"/>
      <c r="B158" s="269"/>
      <c r="C158" s="269"/>
      <c r="D158" s="269"/>
      <c r="E158" s="269"/>
      <c r="F158" s="269"/>
      <c r="G158" s="269"/>
      <c r="H158" s="269"/>
    </row>
    <row r="159" spans="1:8" s="24" customFormat="1" ht="20.25" x14ac:dyDescent="0.35">
      <c r="A159" s="188" t="s">
        <v>180</v>
      </c>
      <c r="B159" s="96" t="s">
        <v>5</v>
      </c>
      <c r="C159" s="275" t="s">
        <v>154</v>
      </c>
      <c r="D159" s="276"/>
      <c r="E159" s="276"/>
      <c r="F159" s="277"/>
      <c r="G159" s="259" t="s">
        <v>157</v>
      </c>
      <c r="H159" s="260"/>
    </row>
    <row r="160" spans="1:8" s="24" customFormat="1" ht="20.25" x14ac:dyDescent="0.35">
      <c r="A160" s="190" t="s">
        <v>4</v>
      </c>
      <c r="B160" s="87">
        <v>2.5</v>
      </c>
      <c r="C160" s="250"/>
      <c r="D160" s="250"/>
      <c r="E160" s="250"/>
      <c r="F160" s="250"/>
      <c r="G160" s="251">
        <f t="shared" ref="G160:G167" si="4">B160*C160</f>
        <v>0</v>
      </c>
      <c r="H160" s="252"/>
    </row>
    <row r="161" spans="1:8" s="24" customFormat="1" ht="20.25" x14ac:dyDescent="0.35">
      <c r="A161" s="190" t="s">
        <v>118</v>
      </c>
      <c r="B161" s="87">
        <v>5</v>
      </c>
      <c r="C161" s="253"/>
      <c r="D161" s="254"/>
      <c r="E161" s="254"/>
      <c r="F161" s="255"/>
      <c r="G161" s="251">
        <f t="shared" si="4"/>
        <v>0</v>
      </c>
      <c r="H161" s="256"/>
    </row>
    <row r="162" spans="1:8" s="24" customFormat="1" ht="20.25" x14ac:dyDescent="0.35">
      <c r="A162" s="190" t="s">
        <v>3</v>
      </c>
      <c r="B162" s="87">
        <v>1.5</v>
      </c>
      <c r="C162" s="280"/>
      <c r="D162" s="280"/>
      <c r="E162" s="250"/>
      <c r="F162" s="250"/>
      <c r="G162" s="251">
        <f t="shared" si="4"/>
        <v>0</v>
      </c>
      <c r="H162" s="252"/>
    </row>
    <row r="163" spans="1:8" s="24" customFormat="1" ht="20.25" x14ac:dyDescent="0.35">
      <c r="A163" s="190" t="s">
        <v>119</v>
      </c>
      <c r="B163" s="87">
        <v>3</v>
      </c>
      <c r="C163" s="261"/>
      <c r="D163" s="262"/>
      <c r="E163" s="262"/>
      <c r="F163" s="263"/>
      <c r="G163" s="251">
        <f t="shared" si="4"/>
        <v>0</v>
      </c>
      <c r="H163" s="256"/>
    </row>
    <row r="164" spans="1:8" s="24" customFormat="1" ht="20.25" x14ac:dyDescent="0.35">
      <c r="A164" s="190" t="s">
        <v>2</v>
      </c>
      <c r="B164" s="87">
        <v>1</v>
      </c>
      <c r="C164" s="250"/>
      <c r="D164" s="250"/>
      <c r="E164" s="250"/>
      <c r="F164" s="250"/>
      <c r="G164" s="251">
        <f t="shared" si="4"/>
        <v>0</v>
      </c>
      <c r="H164" s="252"/>
    </row>
    <row r="165" spans="1:8" s="24" customFormat="1" ht="20.25" x14ac:dyDescent="0.35">
      <c r="A165" s="190" t="s">
        <v>120</v>
      </c>
      <c r="B165" s="87">
        <v>3</v>
      </c>
      <c r="C165" s="253"/>
      <c r="D165" s="254"/>
      <c r="E165" s="254"/>
      <c r="F165" s="255"/>
      <c r="G165" s="251">
        <f t="shared" si="4"/>
        <v>0</v>
      </c>
      <c r="H165" s="256"/>
    </row>
    <row r="166" spans="1:8" s="24" customFormat="1" ht="20.25" x14ac:dyDescent="0.35">
      <c r="A166" s="190" t="s">
        <v>1</v>
      </c>
      <c r="B166" s="87">
        <v>1</v>
      </c>
      <c r="C166" s="253"/>
      <c r="D166" s="254"/>
      <c r="E166" s="254"/>
      <c r="F166" s="255"/>
      <c r="G166" s="251">
        <f t="shared" si="4"/>
        <v>0</v>
      </c>
      <c r="H166" s="256"/>
    </row>
    <row r="167" spans="1:8" s="24" customFormat="1" ht="20.25" x14ac:dyDescent="0.35">
      <c r="A167" s="190" t="s">
        <v>121</v>
      </c>
      <c r="B167" s="87">
        <v>3</v>
      </c>
      <c r="C167" s="250"/>
      <c r="D167" s="250"/>
      <c r="E167" s="250"/>
      <c r="F167" s="250"/>
      <c r="G167" s="251">
        <f t="shared" si="4"/>
        <v>0</v>
      </c>
      <c r="H167" s="252"/>
    </row>
    <row r="168" spans="1:8" s="24" customFormat="1" ht="20.25" x14ac:dyDescent="0.35">
      <c r="A168" s="267"/>
      <c r="B168" s="268"/>
      <c r="C168" s="257">
        <f>SUM(C160:C167)</f>
        <v>0</v>
      </c>
      <c r="D168" s="257"/>
      <c r="E168" s="258"/>
      <c r="F168" s="258"/>
      <c r="G168" s="274">
        <f>SUM(G160:G167)</f>
        <v>0</v>
      </c>
      <c r="H168" s="252"/>
    </row>
    <row r="169" spans="1:8" s="24" customFormat="1" ht="39" customHeight="1" x14ac:dyDescent="0.3">
      <c r="A169" s="302" t="s">
        <v>0</v>
      </c>
      <c r="B169" s="302"/>
      <c r="C169" s="302"/>
      <c r="D169" s="302"/>
      <c r="E169" s="302"/>
      <c r="F169" s="302"/>
      <c r="G169" s="302"/>
      <c r="H169" s="302"/>
    </row>
    <row r="170" spans="1:8" s="24" customFormat="1" ht="17.25" customHeight="1" x14ac:dyDescent="0.3">
      <c r="A170" s="188" t="s">
        <v>180</v>
      </c>
      <c r="B170" s="96" t="s">
        <v>5</v>
      </c>
      <c r="C170" s="275" t="s">
        <v>154</v>
      </c>
      <c r="D170" s="276"/>
      <c r="E170" s="276"/>
      <c r="F170" s="277"/>
      <c r="G170" s="259" t="s">
        <v>155</v>
      </c>
      <c r="H170" s="278"/>
    </row>
    <row r="171" spans="1:8" s="24" customFormat="1" ht="20.25" x14ac:dyDescent="0.35">
      <c r="A171" s="190" t="s">
        <v>4</v>
      </c>
      <c r="B171" s="87">
        <v>2.5</v>
      </c>
      <c r="C171" s="250"/>
      <c r="D171" s="279"/>
      <c r="E171" s="250"/>
      <c r="F171" s="250"/>
      <c r="G171" s="251">
        <f t="shared" ref="G171:G178" si="5">B171*C171</f>
        <v>0</v>
      </c>
      <c r="H171" s="252"/>
    </row>
    <row r="172" spans="1:8" s="24" customFormat="1" ht="17.25" customHeight="1" x14ac:dyDescent="0.35">
      <c r="A172" s="190" t="s">
        <v>118</v>
      </c>
      <c r="B172" s="87">
        <v>5</v>
      </c>
      <c r="C172" s="253"/>
      <c r="D172" s="254"/>
      <c r="E172" s="254"/>
      <c r="F172" s="255"/>
      <c r="G172" s="251">
        <f t="shared" si="5"/>
        <v>0</v>
      </c>
      <c r="H172" s="256"/>
    </row>
    <row r="173" spans="1:8" s="24" customFormat="1" ht="19.5" customHeight="1" x14ac:dyDescent="0.35">
      <c r="A173" s="190" t="s">
        <v>3</v>
      </c>
      <c r="B173" s="87">
        <v>1.5</v>
      </c>
      <c r="C173" s="280"/>
      <c r="D173" s="281"/>
      <c r="E173" s="250"/>
      <c r="F173" s="250"/>
      <c r="G173" s="251">
        <f t="shared" si="5"/>
        <v>0</v>
      </c>
      <c r="H173" s="252"/>
    </row>
    <row r="174" spans="1:8" s="24" customFormat="1" ht="20.25" x14ac:dyDescent="0.35">
      <c r="A174" s="190" t="s">
        <v>119</v>
      </c>
      <c r="B174" s="87">
        <v>3</v>
      </c>
      <c r="C174" s="261"/>
      <c r="D174" s="262"/>
      <c r="E174" s="262"/>
      <c r="F174" s="263"/>
      <c r="G174" s="251">
        <f t="shared" si="5"/>
        <v>0</v>
      </c>
      <c r="H174" s="256"/>
    </row>
    <row r="175" spans="1:8" s="24" customFormat="1" ht="20.25" x14ac:dyDescent="0.35">
      <c r="A175" s="190" t="s">
        <v>2</v>
      </c>
      <c r="B175" s="87">
        <v>1</v>
      </c>
      <c r="C175" s="250"/>
      <c r="D175" s="250"/>
      <c r="E175" s="250"/>
      <c r="F175" s="250"/>
      <c r="G175" s="251">
        <f t="shared" si="5"/>
        <v>0</v>
      </c>
      <c r="H175" s="252"/>
    </row>
    <row r="176" spans="1:8" s="24" customFormat="1" ht="20.25" x14ac:dyDescent="0.35">
      <c r="A176" s="190" t="s">
        <v>120</v>
      </c>
      <c r="B176" s="87">
        <v>3</v>
      </c>
      <c r="C176" s="253"/>
      <c r="D176" s="254"/>
      <c r="E176" s="254"/>
      <c r="F176" s="255"/>
      <c r="G176" s="251">
        <f t="shared" si="5"/>
        <v>0</v>
      </c>
      <c r="H176" s="256"/>
    </row>
    <row r="177" spans="1:8" s="24" customFormat="1" ht="18" customHeight="1" x14ac:dyDescent="0.35">
      <c r="A177" s="190" t="s">
        <v>1</v>
      </c>
      <c r="B177" s="87">
        <v>1</v>
      </c>
      <c r="C177" s="264"/>
      <c r="D177" s="265"/>
      <c r="E177" s="265"/>
      <c r="F177" s="266"/>
      <c r="G177" s="251">
        <f t="shared" si="5"/>
        <v>0</v>
      </c>
      <c r="H177" s="256"/>
    </row>
    <row r="178" spans="1:8" s="24" customFormat="1" ht="20.25" x14ac:dyDescent="0.35">
      <c r="A178" s="190" t="s">
        <v>121</v>
      </c>
      <c r="B178" s="87">
        <v>3</v>
      </c>
      <c r="C178" s="250"/>
      <c r="D178" s="250"/>
      <c r="E178" s="250"/>
      <c r="F178" s="250"/>
      <c r="G178" s="251">
        <f t="shared" si="5"/>
        <v>0</v>
      </c>
      <c r="H178" s="252"/>
    </row>
    <row r="179" spans="1:8" s="24" customFormat="1" ht="20.25" x14ac:dyDescent="0.35">
      <c r="A179" s="267"/>
      <c r="B179" s="268"/>
      <c r="C179" s="257">
        <f>SUM(C171:C178)</f>
        <v>0</v>
      </c>
      <c r="D179" s="257"/>
      <c r="E179" s="258"/>
      <c r="F179" s="258"/>
      <c r="G179" s="274">
        <f>SUM(G171:G178)</f>
        <v>0</v>
      </c>
      <c r="H179" s="252"/>
    </row>
    <row r="180" spans="1:8" s="24" customFormat="1" ht="20.25" x14ac:dyDescent="0.35">
      <c r="A180" s="269"/>
      <c r="B180" s="269"/>
      <c r="C180" s="269"/>
      <c r="D180" s="269"/>
      <c r="E180" s="269"/>
      <c r="F180" s="269"/>
      <c r="G180" s="269"/>
      <c r="H180" s="54"/>
    </row>
    <row r="181" spans="1:8" s="24" customFormat="1" ht="20.25" x14ac:dyDescent="0.35">
      <c r="A181" s="188" t="s">
        <v>180</v>
      </c>
      <c r="B181" s="96" t="s">
        <v>5</v>
      </c>
      <c r="C181" s="275" t="s">
        <v>154</v>
      </c>
      <c r="D181" s="276"/>
      <c r="E181" s="276"/>
      <c r="F181" s="277"/>
      <c r="G181" s="259" t="s">
        <v>156</v>
      </c>
      <c r="H181" s="260"/>
    </row>
    <row r="182" spans="1:8" s="24" customFormat="1" ht="20.25" x14ac:dyDescent="0.35">
      <c r="A182" s="190" t="s">
        <v>4</v>
      </c>
      <c r="B182" s="87">
        <v>2.5</v>
      </c>
      <c r="C182" s="253"/>
      <c r="D182" s="254"/>
      <c r="E182" s="254"/>
      <c r="F182" s="255"/>
      <c r="G182" s="251">
        <f t="shared" ref="G182:G189" si="6">B182*C182</f>
        <v>0</v>
      </c>
      <c r="H182" s="256"/>
    </row>
    <row r="183" spans="1:8" s="24" customFormat="1" ht="20.25" x14ac:dyDescent="0.35">
      <c r="A183" s="190" t="s">
        <v>118</v>
      </c>
      <c r="B183" s="87">
        <v>5</v>
      </c>
      <c r="C183" s="253"/>
      <c r="D183" s="254"/>
      <c r="E183" s="254"/>
      <c r="F183" s="255"/>
      <c r="G183" s="251">
        <f t="shared" si="6"/>
        <v>0</v>
      </c>
      <c r="H183" s="256"/>
    </row>
    <row r="184" spans="1:8" s="24" customFormat="1" ht="20.25" x14ac:dyDescent="0.35">
      <c r="A184" s="190" t="s">
        <v>3</v>
      </c>
      <c r="B184" s="87">
        <v>1.5</v>
      </c>
      <c r="C184" s="261"/>
      <c r="D184" s="262"/>
      <c r="E184" s="262"/>
      <c r="F184" s="263"/>
      <c r="G184" s="251">
        <f t="shared" si="6"/>
        <v>0</v>
      </c>
      <c r="H184" s="256"/>
    </row>
    <row r="185" spans="1:8" s="24" customFormat="1" ht="20.25" x14ac:dyDescent="0.35">
      <c r="A185" s="190" t="s">
        <v>119</v>
      </c>
      <c r="B185" s="87">
        <v>3</v>
      </c>
      <c r="C185" s="261"/>
      <c r="D185" s="262"/>
      <c r="E185" s="262"/>
      <c r="F185" s="263"/>
      <c r="G185" s="251">
        <f t="shared" si="6"/>
        <v>0</v>
      </c>
      <c r="H185" s="256"/>
    </row>
    <row r="186" spans="1:8" ht="20.25" x14ac:dyDescent="0.35">
      <c r="A186" s="190" t="s">
        <v>2</v>
      </c>
      <c r="B186" s="87">
        <v>1</v>
      </c>
      <c r="C186" s="294"/>
      <c r="D186" s="295"/>
      <c r="E186" s="295"/>
      <c r="F186" s="296"/>
      <c r="G186" s="297">
        <f t="shared" si="6"/>
        <v>0</v>
      </c>
      <c r="H186" s="298"/>
    </row>
    <row r="187" spans="1:8" ht="20.25" x14ac:dyDescent="0.35">
      <c r="A187" s="190" t="s">
        <v>120</v>
      </c>
      <c r="B187" s="87">
        <v>3</v>
      </c>
      <c r="C187" s="299"/>
      <c r="D187" s="300"/>
      <c r="E187" s="300"/>
      <c r="F187" s="301"/>
      <c r="G187" s="297">
        <f t="shared" si="6"/>
        <v>0</v>
      </c>
      <c r="H187" s="298"/>
    </row>
    <row r="188" spans="1:8" ht="20.25" x14ac:dyDescent="0.35">
      <c r="A188" s="190" t="s">
        <v>125</v>
      </c>
      <c r="B188" s="87">
        <v>1</v>
      </c>
      <c r="C188" s="299"/>
      <c r="D188" s="300"/>
      <c r="E188" s="300"/>
      <c r="F188" s="301"/>
      <c r="G188" s="297">
        <f t="shared" si="6"/>
        <v>0</v>
      </c>
      <c r="H188" s="298"/>
    </row>
    <row r="189" spans="1:8" ht="20.25" x14ac:dyDescent="0.35">
      <c r="A189" s="190" t="s">
        <v>121</v>
      </c>
      <c r="B189" s="87">
        <v>3</v>
      </c>
      <c r="C189" s="294"/>
      <c r="D189" s="295"/>
      <c r="E189" s="295"/>
      <c r="F189" s="296"/>
      <c r="G189" s="297">
        <f t="shared" si="6"/>
        <v>0</v>
      </c>
      <c r="H189" s="298"/>
    </row>
    <row r="190" spans="1:8" ht="18" x14ac:dyDescent="0.25">
      <c r="A190" s="248"/>
      <c r="B190" s="249"/>
      <c r="C190" s="270">
        <f>SUM(C182:C189)</f>
        <v>0</v>
      </c>
      <c r="D190" s="270"/>
      <c r="E190" s="271"/>
      <c r="F190" s="271"/>
      <c r="G190" s="272">
        <f>SUM(G182:G189)</f>
        <v>0</v>
      </c>
      <c r="H190" s="273"/>
    </row>
    <row r="191" spans="1:8" ht="20.25" x14ac:dyDescent="0.35">
      <c r="A191" s="88"/>
      <c r="B191" s="97"/>
      <c r="C191" s="97"/>
      <c r="D191" s="97"/>
      <c r="E191" s="97"/>
      <c r="F191" s="97"/>
      <c r="G191" s="97"/>
      <c r="H191" s="3"/>
    </row>
  </sheetData>
  <sheetProtection selectLockedCells="1"/>
  <mergeCells count="235">
    <mergeCell ref="A31:H31"/>
    <mergeCell ref="A32:H32"/>
    <mergeCell ref="A45:H45"/>
    <mergeCell ref="F39:G41"/>
    <mergeCell ref="F38:G38"/>
    <mergeCell ref="H39:H41"/>
    <mergeCell ref="A54:F54"/>
    <mergeCell ref="A56:H56"/>
    <mergeCell ref="F42:G42"/>
    <mergeCell ref="A38:E41"/>
    <mergeCell ref="C33:D33"/>
    <mergeCell ref="C34:D34"/>
    <mergeCell ref="C35:D35"/>
    <mergeCell ref="C36:D36"/>
    <mergeCell ref="C37:D37"/>
    <mergeCell ref="C46:D46"/>
    <mergeCell ref="C47:D47"/>
    <mergeCell ref="C48:D48"/>
    <mergeCell ref="C49:D49"/>
    <mergeCell ref="C50:D50"/>
    <mergeCell ref="C51:D51"/>
    <mergeCell ref="C52:D52"/>
    <mergeCell ref="F11:G11"/>
    <mergeCell ref="B1:E1"/>
    <mergeCell ref="F17:G17"/>
    <mergeCell ref="F24:G24"/>
    <mergeCell ref="A6:G6"/>
    <mergeCell ref="F7:G7"/>
    <mergeCell ref="F8:G8"/>
    <mergeCell ref="F9:G9"/>
    <mergeCell ref="F10:G10"/>
    <mergeCell ref="F23:G23"/>
    <mergeCell ref="F18:G18"/>
    <mergeCell ref="F19:G19"/>
    <mergeCell ref="F25:G25"/>
    <mergeCell ref="F12:G12"/>
    <mergeCell ref="F13:G13"/>
    <mergeCell ref="F14:G14"/>
    <mergeCell ref="F15:G15"/>
    <mergeCell ref="F16:G16"/>
    <mergeCell ref="A27:G27"/>
    <mergeCell ref="A30:G30"/>
    <mergeCell ref="F21:G21"/>
    <mergeCell ref="F22:G22"/>
    <mergeCell ref="A28:G28"/>
    <mergeCell ref="A29:H29"/>
    <mergeCell ref="E86:G86"/>
    <mergeCell ref="A123:G123"/>
    <mergeCell ref="C134:F134"/>
    <mergeCell ref="G134:H134"/>
    <mergeCell ref="C135:F135"/>
    <mergeCell ref="G135:H135"/>
    <mergeCell ref="A124:G124"/>
    <mergeCell ref="A125:G125"/>
    <mergeCell ref="C126:F126"/>
    <mergeCell ref="G126:H126"/>
    <mergeCell ref="A121:G121"/>
    <mergeCell ref="A122:G122"/>
    <mergeCell ref="A103:H103"/>
    <mergeCell ref="A91:H91"/>
    <mergeCell ref="A117:H117"/>
    <mergeCell ref="A118:H118"/>
    <mergeCell ref="A119:G119"/>
    <mergeCell ref="A120:G120"/>
    <mergeCell ref="A116:G116"/>
    <mergeCell ref="A90:H90"/>
    <mergeCell ref="A113:H114"/>
    <mergeCell ref="A115:H115"/>
    <mergeCell ref="C93:D93"/>
    <mergeCell ref="A135:B135"/>
    <mergeCell ref="C127:F127"/>
    <mergeCell ref="G127:H127"/>
    <mergeCell ref="C129:F129"/>
    <mergeCell ref="G129:H129"/>
    <mergeCell ref="C131:F131"/>
    <mergeCell ref="G131:H131"/>
    <mergeCell ref="C139:F139"/>
    <mergeCell ref="G139:H139"/>
    <mergeCell ref="C128:F128"/>
    <mergeCell ref="C130:F130"/>
    <mergeCell ref="C132:F132"/>
    <mergeCell ref="C133:F133"/>
    <mergeCell ref="G128:H128"/>
    <mergeCell ref="G130:H130"/>
    <mergeCell ref="G132:H132"/>
    <mergeCell ref="G133:H133"/>
    <mergeCell ref="C141:F141"/>
    <mergeCell ref="G141:H141"/>
    <mergeCell ref="C144:F144"/>
    <mergeCell ref="C136:F136"/>
    <mergeCell ref="G136:H136"/>
    <mergeCell ref="C137:F137"/>
    <mergeCell ref="G137:H137"/>
    <mergeCell ref="C145:F145"/>
    <mergeCell ref="G145:H145"/>
    <mergeCell ref="G144:H144"/>
    <mergeCell ref="C138:F138"/>
    <mergeCell ref="G138:H138"/>
    <mergeCell ref="C140:F140"/>
    <mergeCell ref="G140:H140"/>
    <mergeCell ref="C142:F142"/>
    <mergeCell ref="G142:H142"/>
    <mergeCell ref="C143:F143"/>
    <mergeCell ref="G143:H143"/>
    <mergeCell ref="C148:F148"/>
    <mergeCell ref="G148:H148"/>
    <mergeCell ref="C150:F150"/>
    <mergeCell ref="G150:H150"/>
    <mergeCell ref="C155:F155"/>
    <mergeCell ref="G155:H155"/>
    <mergeCell ref="C149:F149"/>
    <mergeCell ref="G149:H149"/>
    <mergeCell ref="C151:F151"/>
    <mergeCell ref="G151:H151"/>
    <mergeCell ref="C153:F153"/>
    <mergeCell ref="G153:H153"/>
    <mergeCell ref="C154:F154"/>
    <mergeCell ref="G154:H154"/>
    <mergeCell ref="A156:B156"/>
    <mergeCell ref="A145:B145"/>
    <mergeCell ref="A88:H88"/>
    <mergeCell ref="A89:H89"/>
    <mergeCell ref="A169:H169"/>
    <mergeCell ref="A168:B168"/>
    <mergeCell ref="C168:F168"/>
    <mergeCell ref="G168:H168"/>
    <mergeCell ref="C159:F159"/>
    <mergeCell ref="G159:H159"/>
    <mergeCell ref="C160:F160"/>
    <mergeCell ref="G160:H160"/>
    <mergeCell ref="C162:F162"/>
    <mergeCell ref="G162:H162"/>
    <mergeCell ref="C164:F164"/>
    <mergeCell ref="G164:H164"/>
    <mergeCell ref="C167:F167"/>
    <mergeCell ref="G167:H167"/>
    <mergeCell ref="C147:F147"/>
    <mergeCell ref="G147:H147"/>
    <mergeCell ref="C152:F152"/>
    <mergeCell ref="G152:H152"/>
    <mergeCell ref="C156:F156"/>
    <mergeCell ref="G156:H156"/>
    <mergeCell ref="C181:F181"/>
    <mergeCell ref="C186:F186"/>
    <mergeCell ref="G186:H186"/>
    <mergeCell ref="C187:F187"/>
    <mergeCell ref="G187:H187"/>
    <mergeCell ref="C188:F188"/>
    <mergeCell ref="G188:H188"/>
    <mergeCell ref="C189:F189"/>
    <mergeCell ref="G189:H189"/>
    <mergeCell ref="C59:D59"/>
    <mergeCell ref="C60:D60"/>
    <mergeCell ref="C61:D61"/>
    <mergeCell ref="C62:D62"/>
    <mergeCell ref="C63:D63"/>
    <mergeCell ref="C64:D64"/>
    <mergeCell ref="C65:D65"/>
    <mergeCell ref="A58:H58"/>
    <mergeCell ref="A57:H57"/>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92:D92"/>
    <mergeCell ref="C107:D107"/>
    <mergeCell ref="C108:D108"/>
    <mergeCell ref="C109:D109"/>
    <mergeCell ref="C110:D110"/>
    <mergeCell ref="C111:D111"/>
    <mergeCell ref="C94:D94"/>
    <mergeCell ref="C95:D95"/>
    <mergeCell ref="C96:D96"/>
    <mergeCell ref="C97:D97"/>
    <mergeCell ref="C98:D98"/>
    <mergeCell ref="C99:D99"/>
    <mergeCell ref="C104:D104"/>
    <mergeCell ref="C105:D105"/>
    <mergeCell ref="C106:D106"/>
    <mergeCell ref="A158:H158"/>
    <mergeCell ref="C161:F161"/>
    <mergeCell ref="G161:H161"/>
    <mergeCell ref="C163:F163"/>
    <mergeCell ref="G163:H163"/>
    <mergeCell ref="C165:F165"/>
    <mergeCell ref="G165:H165"/>
    <mergeCell ref="C166:F166"/>
    <mergeCell ref="G166:H166"/>
    <mergeCell ref="C170:F170"/>
    <mergeCell ref="G170:H170"/>
    <mergeCell ref="C171:F171"/>
    <mergeCell ref="G171:H171"/>
    <mergeCell ref="C172:F172"/>
    <mergeCell ref="G172:H172"/>
    <mergeCell ref="C173:F173"/>
    <mergeCell ref="G173:H173"/>
    <mergeCell ref="C174:F174"/>
    <mergeCell ref="G174:H174"/>
    <mergeCell ref="A190:B190"/>
    <mergeCell ref="C175:F175"/>
    <mergeCell ref="G175:H175"/>
    <mergeCell ref="C176:F176"/>
    <mergeCell ref="G176:H176"/>
    <mergeCell ref="C178:F178"/>
    <mergeCell ref="G178:H178"/>
    <mergeCell ref="C179:F179"/>
    <mergeCell ref="G181:H181"/>
    <mergeCell ref="C185:F185"/>
    <mergeCell ref="G185:H185"/>
    <mergeCell ref="C177:F177"/>
    <mergeCell ref="G177:H177"/>
    <mergeCell ref="A179:B179"/>
    <mergeCell ref="A180:G180"/>
    <mergeCell ref="C184:F184"/>
    <mergeCell ref="G184:H184"/>
    <mergeCell ref="C190:F190"/>
    <mergeCell ref="G190:H190"/>
    <mergeCell ref="C182:F182"/>
    <mergeCell ref="G182:H182"/>
    <mergeCell ref="C183:F183"/>
    <mergeCell ref="G183:H183"/>
    <mergeCell ref="G179:H179"/>
  </mergeCells>
  <pageMargins left="0.70866141732283472" right="0.70866141732283472" top="0.74803149606299213" bottom="0.5535714285714286" header="0.31496062992125984" footer="0.31496062992125984"/>
  <pageSetup paperSize="9" scale="63" fitToHeight="0" orientation="landscape" r:id="rId1"/>
  <headerFooter>
    <oddHeader>&amp;L&amp;"Segoe UI,Fett"&amp;14&amp;K000000Anlage zur jährlichen Meldung nach § 47 SGB VIII
Personal nach HKJGB (in der Fassung ab dem 03.08.2023)</oddHeader>
    <oddFooter>&amp;L&amp;"Arial,Standard"&amp;10&amp;K000000LaDaDi Stand Oktober 2023&amp;C&amp;"Arial,Standard"&amp;10Seite &amp;P von &amp;N</oddFooter>
  </headerFooter>
  <rowBreaks count="3" manualBreakCount="3">
    <brk id="57" max="16383" man="1"/>
    <brk id="90" max="16383" man="1"/>
    <brk id="1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209"/>
  <sheetViews>
    <sheetView view="pageLayout" topLeftCell="A230" zoomScale="60" zoomScaleNormal="80" zoomScalePageLayoutView="60" workbookViewId="0">
      <selection activeCell="E159" sqref="E159"/>
    </sheetView>
  </sheetViews>
  <sheetFormatPr baseColWidth="10" defaultRowHeight="16.5" x14ac:dyDescent="0.3"/>
  <cols>
    <col min="1" max="1" width="48.85546875" style="24" customWidth="1"/>
    <col min="2" max="2" width="20.5703125" style="24" customWidth="1"/>
    <col min="3" max="3" width="11.140625" style="24" customWidth="1"/>
    <col min="4" max="4" width="9.5703125" style="24" customWidth="1"/>
    <col min="5" max="5" width="40.7109375" style="24" customWidth="1"/>
    <col min="6" max="6" width="21.140625" style="24" customWidth="1"/>
    <col min="7" max="7" width="25" style="24" customWidth="1"/>
    <col min="8" max="8" width="20.140625" style="24" customWidth="1"/>
  </cols>
  <sheetData>
    <row r="1" spans="1:8" ht="20.25" x14ac:dyDescent="0.35">
      <c r="A1" s="183" t="s">
        <v>33</v>
      </c>
      <c r="B1" s="423"/>
      <c r="C1" s="424"/>
      <c r="D1" s="424"/>
      <c r="E1" s="425"/>
      <c r="F1" s="120"/>
      <c r="G1" s="120"/>
      <c r="H1" s="34"/>
    </row>
    <row r="2" spans="1:8" ht="20.25" x14ac:dyDescent="0.35">
      <c r="A2" s="183" t="s">
        <v>32</v>
      </c>
      <c r="B2" s="423"/>
      <c r="C2" s="424"/>
      <c r="D2" s="424"/>
      <c r="E2" s="425"/>
      <c r="F2" s="40"/>
      <c r="G2" s="40"/>
    </row>
    <row r="5" spans="1:8" ht="20.25" x14ac:dyDescent="0.35">
      <c r="A5" s="59" t="s">
        <v>58</v>
      </c>
      <c r="B5" s="90"/>
      <c r="C5" s="90"/>
      <c r="D5" s="90"/>
      <c r="E5" s="90"/>
      <c r="F5" s="90"/>
      <c r="G5" s="90"/>
      <c r="H5" s="90"/>
    </row>
    <row r="7" spans="1:8" ht="20.25" x14ac:dyDescent="0.35">
      <c r="A7" s="419" t="s">
        <v>31</v>
      </c>
      <c r="B7" s="419"/>
      <c r="C7" s="420"/>
      <c r="D7" s="420"/>
      <c r="E7" s="420"/>
      <c r="F7" s="420"/>
      <c r="G7" s="420"/>
    </row>
    <row r="8" spans="1:8" ht="51.75" x14ac:dyDescent="0.3">
      <c r="A8" s="69" t="s">
        <v>30</v>
      </c>
      <c r="B8" s="135" t="s">
        <v>166</v>
      </c>
      <c r="C8" s="136" t="s">
        <v>181</v>
      </c>
      <c r="D8" s="136" t="s">
        <v>112</v>
      </c>
      <c r="E8" s="91" t="s">
        <v>29</v>
      </c>
      <c r="F8" s="421" t="s">
        <v>28</v>
      </c>
      <c r="G8" s="422"/>
    </row>
    <row r="9" spans="1:8" ht="20.25" x14ac:dyDescent="0.35">
      <c r="A9" s="70" t="s">
        <v>27</v>
      </c>
      <c r="B9" s="92">
        <v>22.5</v>
      </c>
      <c r="C9" s="176"/>
      <c r="D9" s="176"/>
      <c r="E9" s="109">
        <v>0.2</v>
      </c>
      <c r="F9" s="415">
        <f t="shared" ref="F9:F20" si="0">B9*(C9+D9)*E9</f>
        <v>0</v>
      </c>
      <c r="G9" s="416"/>
    </row>
    <row r="10" spans="1:8" ht="20.25" x14ac:dyDescent="0.35">
      <c r="A10" s="70"/>
      <c r="B10" s="92">
        <v>30</v>
      </c>
      <c r="C10" s="176"/>
      <c r="D10" s="176"/>
      <c r="E10" s="109">
        <v>0.2</v>
      </c>
      <c r="F10" s="415">
        <f t="shared" si="0"/>
        <v>0</v>
      </c>
      <c r="G10" s="416"/>
    </row>
    <row r="11" spans="1:8" ht="20.25" x14ac:dyDescent="0.35">
      <c r="A11" s="70"/>
      <c r="B11" s="92">
        <v>42.5</v>
      </c>
      <c r="C11" s="176"/>
      <c r="D11" s="176"/>
      <c r="E11" s="109">
        <v>0.2</v>
      </c>
      <c r="F11" s="415">
        <f t="shared" si="0"/>
        <v>0</v>
      </c>
      <c r="G11" s="416"/>
    </row>
    <row r="12" spans="1:8" ht="20.25" x14ac:dyDescent="0.35">
      <c r="A12" s="70"/>
      <c r="B12" s="92">
        <v>50</v>
      </c>
      <c r="C12" s="175"/>
      <c r="D12" s="175"/>
      <c r="E12" s="109">
        <v>0.2</v>
      </c>
      <c r="F12" s="415">
        <f t="shared" si="0"/>
        <v>0</v>
      </c>
      <c r="G12" s="416"/>
    </row>
    <row r="13" spans="1:8" ht="20.25" x14ac:dyDescent="0.35">
      <c r="A13" s="71" t="s">
        <v>26</v>
      </c>
      <c r="B13" s="92">
        <v>22.5</v>
      </c>
      <c r="C13" s="175"/>
      <c r="D13" s="175"/>
      <c r="E13" s="109">
        <v>7.0000000000000007E-2</v>
      </c>
      <c r="F13" s="415">
        <f t="shared" si="0"/>
        <v>0</v>
      </c>
      <c r="G13" s="416"/>
    </row>
    <row r="14" spans="1:8" ht="20.25" x14ac:dyDescent="0.35">
      <c r="A14" s="71"/>
      <c r="B14" s="92">
        <v>30</v>
      </c>
      <c r="C14" s="175"/>
      <c r="D14" s="175"/>
      <c r="E14" s="109">
        <v>7.0000000000000007E-2</v>
      </c>
      <c r="F14" s="415">
        <f t="shared" si="0"/>
        <v>0</v>
      </c>
      <c r="G14" s="416"/>
    </row>
    <row r="15" spans="1:8" ht="20.25" x14ac:dyDescent="0.35">
      <c r="A15" s="71"/>
      <c r="B15" s="92">
        <v>42.5</v>
      </c>
      <c r="C15" s="175"/>
      <c r="D15" s="175"/>
      <c r="E15" s="109">
        <v>7.0000000000000007E-2</v>
      </c>
      <c r="F15" s="415">
        <f t="shared" si="0"/>
        <v>0</v>
      </c>
      <c r="G15" s="416"/>
    </row>
    <row r="16" spans="1:8" ht="20.25" x14ac:dyDescent="0.35">
      <c r="A16" s="70"/>
      <c r="B16" s="92">
        <v>50</v>
      </c>
      <c r="C16" s="175"/>
      <c r="D16" s="175"/>
      <c r="E16" s="109">
        <v>7.0000000000000007E-2</v>
      </c>
      <c r="F16" s="415">
        <f t="shared" si="0"/>
        <v>0</v>
      </c>
      <c r="G16" s="416"/>
    </row>
    <row r="17" spans="1:8" ht="20.25" x14ac:dyDescent="0.35">
      <c r="A17" s="70" t="s">
        <v>25</v>
      </c>
      <c r="B17" s="92">
        <v>22.5</v>
      </c>
      <c r="C17" s="175"/>
      <c r="D17" s="175"/>
      <c r="E17" s="109">
        <v>0.06</v>
      </c>
      <c r="F17" s="415">
        <f t="shared" si="0"/>
        <v>0</v>
      </c>
      <c r="G17" s="416"/>
    </row>
    <row r="18" spans="1:8" ht="20.25" x14ac:dyDescent="0.35">
      <c r="A18" s="70"/>
      <c r="B18" s="92">
        <v>30</v>
      </c>
      <c r="C18" s="175"/>
      <c r="D18" s="175"/>
      <c r="E18" s="109">
        <v>0.06</v>
      </c>
      <c r="F18" s="415">
        <f t="shared" si="0"/>
        <v>0</v>
      </c>
      <c r="G18" s="416"/>
    </row>
    <row r="19" spans="1:8" ht="20.25" x14ac:dyDescent="0.35">
      <c r="A19" s="70"/>
      <c r="B19" s="92">
        <v>42.5</v>
      </c>
      <c r="C19" s="175"/>
      <c r="D19" s="175"/>
      <c r="E19" s="109">
        <v>0.06</v>
      </c>
      <c r="F19" s="415">
        <f t="shared" si="0"/>
        <v>0</v>
      </c>
      <c r="G19" s="416"/>
    </row>
    <row r="20" spans="1:8" ht="20.25" x14ac:dyDescent="0.35">
      <c r="A20" s="70"/>
      <c r="B20" s="92">
        <v>50</v>
      </c>
      <c r="C20" s="175"/>
      <c r="D20" s="175"/>
      <c r="E20" s="109">
        <v>0.06</v>
      </c>
      <c r="F20" s="415">
        <f t="shared" si="0"/>
        <v>0</v>
      </c>
      <c r="G20" s="416"/>
    </row>
    <row r="21" spans="1:8" ht="20.25" x14ac:dyDescent="0.35">
      <c r="A21" s="72" t="s">
        <v>72</v>
      </c>
      <c r="B21" s="63"/>
      <c r="C21" s="101"/>
      <c r="D21" s="107">
        <f>SUM(C9:D20)</f>
        <v>0</v>
      </c>
      <c r="E21" s="63"/>
      <c r="F21" s="121"/>
      <c r="G21" s="121"/>
    </row>
    <row r="22" spans="1:8" ht="20.25" x14ac:dyDescent="0.35">
      <c r="A22" s="73"/>
      <c r="B22" s="63"/>
      <c r="C22" s="102"/>
      <c r="D22" s="137"/>
      <c r="E22" s="110" t="s">
        <v>23</v>
      </c>
      <c r="F22" s="417">
        <f>SUM(F9:G20)</f>
        <v>0</v>
      </c>
      <c r="G22" s="418"/>
    </row>
    <row r="23" spans="1:8" ht="57" customHeight="1" thickBot="1" x14ac:dyDescent="0.4">
      <c r="A23" s="74"/>
      <c r="B23" s="93"/>
      <c r="C23" s="103"/>
      <c r="D23" s="103"/>
      <c r="E23" s="112" t="s">
        <v>35</v>
      </c>
      <c r="F23" s="417">
        <f xml:space="preserve"> F22*15%</f>
        <v>0</v>
      </c>
      <c r="G23" s="416"/>
    </row>
    <row r="24" spans="1:8" ht="27.75" customHeight="1" thickBot="1" x14ac:dyDescent="0.4">
      <c r="A24" s="75"/>
      <c r="B24" s="93"/>
      <c r="C24" s="105"/>
      <c r="D24" s="105"/>
      <c r="E24" s="138" t="s">
        <v>73</v>
      </c>
      <c r="F24" s="397">
        <f>SUM(F22:G23)</f>
        <v>0</v>
      </c>
      <c r="G24" s="398"/>
    </row>
    <row r="25" spans="1:8" ht="20.25" x14ac:dyDescent="0.35">
      <c r="C25" s="105"/>
      <c r="D25" s="105"/>
      <c r="E25" s="93"/>
      <c r="F25" s="139"/>
      <c r="G25" s="140"/>
    </row>
    <row r="26" spans="1:8" s="26" customFormat="1" ht="39" customHeight="1" x14ac:dyDescent="0.3">
      <c r="A26" s="412" t="s">
        <v>172</v>
      </c>
      <c r="B26" s="412"/>
      <c r="C26" s="412"/>
      <c r="D26" s="412"/>
      <c r="E26" s="412"/>
      <c r="F26" s="412"/>
      <c r="G26" s="412"/>
      <c r="H26" s="27"/>
    </row>
    <row r="27" spans="1:8" s="26" customFormat="1" ht="39.75" customHeight="1" x14ac:dyDescent="0.3">
      <c r="A27" s="399" t="s">
        <v>173</v>
      </c>
      <c r="B27" s="399"/>
      <c r="C27" s="399"/>
      <c r="D27" s="399"/>
      <c r="E27" s="399"/>
      <c r="F27" s="399"/>
      <c r="G27" s="399"/>
      <c r="H27" s="27"/>
    </row>
    <row r="28" spans="1:8" s="26" customFormat="1" ht="99" customHeight="1" x14ac:dyDescent="0.3">
      <c r="A28" s="399" t="s">
        <v>141</v>
      </c>
      <c r="B28" s="399"/>
      <c r="C28" s="399"/>
      <c r="D28" s="399"/>
      <c r="E28" s="399"/>
      <c r="F28" s="399"/>
      <c r="G28" s="399"/>
      <c r="H28" s="27"/>
    </row>
    <row r="29" spans="1:8" s="26" customFormat="1" ht="74.25" customHeight="1" x14ac:dyDescent="0.3">
      <c r="A29" s="399" t="s">
        <v>138</v>
      </c>
      <c r="B29" s="399"/>
      <c r="C29" s="399"/>
      <c r="D29" s="399"/>
      <c r="E29" s="399"/>
      <c r="F29" s="399"/>
      <c r="G29" s="399"/>
      <c r="H29" s="155"/>
    </row>
    <row r="30" spans="1:8" ht="20.25" x14ac:dyDescent="0.25">
      <c r="A30" s="400" t="s">
        <v>34</v>
      </c>
      <c r="B30" s="400"/>
      <c r="C30" s="400"/>
      <c r="D30" s="400"/>
      <c r="E30" s="400"/>
      <c r="F30" s="400"/>
      <c r="G30" s="400"/>
      <c r="H30" s="400"/>
    </row>
    <row r="31" spans="1:8" ht="20.25" x14ac:dyDescent="0.25">
      <c r="A31" s="142"/>
      <c r="B31" s="142"/>
      <c r="C31" s="142"/>
      <c r="D31" s="142"/>
      <c r="E31" s="142"/>
      <c r="F31" s="142"/>
      <c r="G31" s="142"/>
      <c r="H31" s="142"/>
    </row>
    <row r="32" spans="1:8" ht="60.75" customHeight="1" x14ac:dyDescent="0.25">
      <c r="A32" s="399" t="s">
        <v>81</v>
      </c>
      <c r="B32" s="399"/>
      <c r="C32" s="399"/>
      <c r="D32" s="399"/>
      <c r="E32" s="399"/>
      <c r="F32" s="399"/>
      <c r="G32" s="399"/>
      <c r="H32" s="399"/>
    </row>
    <row r="33" spans="1:8" ht="20.25" x14ac:dyDescent="0.25">
      <c r="A33" s="333" t="s">
        <v>75</v>
      </c>
      <c r="B33" s="333"/>
      <c r="C33" s="333"/>
      <c r="D33" s="333"/>
      <c r="E33" s="333"/>
      <c r="F33" s="333"/>
      <c r="G33" s="333"/>
      <c r="H33" s="333"/>
    </row>
    <row r="34" spans="1:8" ht="60.75" x14ac:dyDescent="0.25">
      <c r="A34" s="80" t="s">
        <v>16</v>
      </c>
      <c r="B34" s="80" t="s">
        <v>15</v>
      </c>
      <c r="C34" s="287" t="s">
        <v>147</v>
      </c>
      <c r="D34" s="413"/>
      <c r="E34" s="414"/>
      <c r="F34" s="80" t="s">
        <v>19</v>
      </c>
      <c r="G34" s="117" t="s">
        <v>76</v>
      </c>
      <c r="H34" s="117" t="s">
        <v>167</v>
      </c>
    </row>
    <row r="35" spans="1:8" ht="20.25" x14ac:dyDescent="0.35">
      <c r="A35" s="174"/>
      <c r="B35" s="174"/>
      <c r="C35" s="355"/>
      <c r="D35" s="356"/>
      <c r="E35" s="357"/>
      <c r="F35" s="174"/>
      <c r="G35" s="174"/>
      <c r="H35" s="181"/>
    </row>
    <row r="36" spans="1:8" ht="20.25" x14ac:dyDescent="0.35">
      <c r="A36" s="174"/>
      <c r="B36" s="174"/>
      <c r="C36" s="355"/>
      <c r="D36" s="356"/>
      <c r="E36" s="357"/>
      <c r="F36" s="174"/>
      <c r="G36" s="174"/>
      <c r="H36" s="181"/>
    </row>
    <row r="37" spans="1:8" ht="20.25" x14ac:dyDescent="0.35">
      <c r="A37" s="174"/>
      <c r="B37" s="174"/>
      <c r="C37" s="355"/>
      <c r="D37" s="356"/>
      <c r="E37" s="357"/>
      <c r="F37" s="174"/>
      <c r="G37" s="174"/>
      <c r="H37" s="181"/>
    </row>
    <row r="38" spans="1:8" ht="20.25" x14ac:dyDescent="0.35">
      <c r="A38" s="174"/>
      <c r="B38" s="174"/>
      <c r="C38" s="355"/>
      <c r="D38" s="356"/>
      <c r="E38" s="357"/>
      <c r="F38" s="174"/>
      <c r="G38" s="174"/>
      <c r="H38" s="181"/>
    </row>
    <row r="39" spans="1:8" ht="20.25" x14ac:dyDescent="0.35">
      <c r="A39" s="174"/>
      <c r="B39" s="174"/>
      <c r="C39" s="355"/>
      <c r="D39" s="356"/>
      <c r="E39" s="357"/>
      <c r="F39" s="174"/>
      <c r="G39" s="174"/>
      <c r="H39" s="181"/>
    </row>
    <row r="40" spans="1:8" ht="20.25" x14ac:dyDescent="0.25">
      <c r="A40" s="408" t="s">
        <v>168</v>
      </c>
      <c r="B40" s="408"/>
      <c r="C40" s="408"/>
      <c r="D40" s="408"/>
      <c r="E40" s="408"/>
      <c r="F40" s="409"/>
      <c r="G40" s="143" t="s">
        <v>68</v>
      </c>
      <c r="H40" s="144">
        <f>SUM(H35:H39)</f>
        <v>0</v>
      </c>
    </row>
    <row r="41" spans="1:8" ht="40.5" x14ac:dyDescent="0.35">
      <c r="A41" s="410"/>
      <c r="B41" s="410"/>
      <c r="C41" s="410"/>
      <c r="D41" s="410"/>
      <c r="E41" s="410"/>
      <c r="F41" s="411"/>
      <c r="G41" s="145" t="s">
        <v>132</v>
      </c>
      <c r="H41" s="146">
        <f>F24*25%</f>
        <v>0</v>
      </c>
    </row>
    <row r="42" spans="1:8" ht="72.75" customHeight="1" x14ac:dyDescent="0.35">
      <c r="A42" s="86"/>
      <c r="B42" s="86"/>
      <c r="C42" s="86"/>
      <c r="D42" s="86"/>
      <c r="E42" s="86"/>
      <c r="F42" s="86"/>
      <c r="G42" s="165" t="s">
        <v>78</v>
      </c>
      <c r="H42" s="147">
        <f>IF(H40&lt;H41,H40,H41)</f>
        <v>0</v>
      </c>
    </row>
    <row r="43" spans="1:8" ht="77.25" customHeight="1" x14ac:dyDescent="0.25">
      <c r="A43" s="403" t="s">
        <v>174</v>
      </c>
      <c r="B43" s="403"/>
      <c r="C43" s="403"/>
      <c r="D43" s="403"/>
      <c r="E43" s="403"/>
      <c r="F43" s="403"/>
      <c r="G43" s="403"/>
      <c r="H43" s="403"/>
    </row>
    <row r="44" spans="1:8" ht="20.25" x14ac:dyDescent="0.25">
      <c r="A44" s="142"/>
      <c r="B44" s="142"/>
      <c r="C44" s="142"/>
      <c r="D44" s="142"/>
      <c r="E44" s="142"/>
      <c r="F44" s="142"/>
      <c r="G44" s="142"/>
      <c r="H44" s="142"/>
    </row>
    <row r="45" spans="1:8" ht="20.25" x14ac:dyDescent="0.35">
      <c r="A45" s="290" t="s">
        <v>83</v>
      </c>
      <c r="B45" s="291"/>
      <c r="C45" s="291"/>
      <c r="D45" s="291"/>
      <c r="E45" s="291"/>
      <c r="F45" s="291"/>
      <c r="G45" s="291"/>
      <c r="H45" s="292"/>
    </row>
    <row r="46" spans="1:8" ht="42.75" x14ac:dyDescent="0.35">
      <c r="A46" s="83" t="s">
        <v>16</v>
      </c>
      <c r="B46" s="83" t="s">
        <v>15</v>
      </c>
      <c r="C46" s="288" t="s">
        <v>146</v>
      </c>
      <c r="D46" s="358"/>
      <c r="E46" s="359"/>
      <c r="F46" s="83" t="s">
        <v>14</v>
      </c>
      <c r="G46" s="125" t="s">
        <v>149</v>
      </c>
      <c r="H46" s="132" t="s">
        <v>161</v>
      </c>
    </row>
    <row r="47" spans="1:8" ht="20.25" x14ac:dyDescent="0.35">
      <c r="A47" s="172"/>
      <c r="B47" s="172"/>
      <c r="C47" s="355"/>
      <c r="D47" s="356"/>
      <c r="E47" s="357"/>
      <c r="F47" s="172"/>
      <c r="G47" s="172"/>
      <c r="H47" s="180"/>
    </row>
    <row r="48" spans="1:8" ht="20.25" x14ac:dyDescent="0.35">
      <c r="A48" s="172"/>
      <c r="B48" s="172"/>
      <c r="C48" s="355"/>
      <c r="D48" s="356"/>
      <c r="E48" s="357"/>
      <c r="F48" s="172"/>
      <c r="G48" s="172"/>
      <c r="H48" s="180"/>
    </row>
    <row r="49" spans="1:8" ht="20.25" x14ac:dyDescent="0.35">
      <c r="A49" s="172"/>
      <c r="B49" s="172"/>
      <c r="C49" s="355"/>
      <c r="D49" s="356"/>
      <c r="E49" s="357"/>
      <c r="F49" s="172"/>
      <c r="G49" s="172"/>
      <c r="H49" s="180"/>
    </row>
    <row r="50" spans="1:8" ht="20.25" x14ac:dyDescent="0.35">
      <c r="A50" s="172"/>
      <c r="B50" s="172"/>
      <c r="C50" s="355"/>
      <c r="D50" s="356"/>
      <c r="E50" s="357"/>
      <c r="F50" s="172"/>
      <c r="G50" s="172"/>
      <c r="H50" s="180"/>
    </row>
    <row r="51" spans="1:8" ht="20.25" x14ac:dyDescent="0.35">
      <c r="A51" s="172"/>
      <c r="B51" s="172"/>
      <c r="C51" s="355"/>
      <c r="D51" s="356"/>
      <c r="E51" s="357"/>
      <c r="F51" s="172"/>
      <c r="G51" s="172"/>
      <c r="H51" s="180"/>
    </row>
    <row r="52" spans="1:8" ht="20.25" x14ac:dyDescent="0.35">
      <c r="A52" s="172"/>
      <c r="B52" s="172"/>
      <c r="C52" s="355"/>
      <c r="D52" s="356"/>
      <c r="E52" s="357"/>
      <c r="F52" s="172"/>
      <c r="G52" s="172"/>
      <c r="H52" s="180"/>
    </row>
    <row r="53" spans="1:8" ht="20.25" x14ac:dyDescent="0.35">
      <c r="A53" s="172"/>
      <c r="B53" s="172"/>
      <c r="C53" s="355"/>
      <c r="D53" s="356"/>
      <c r="E53" s="357"/>
      <c r="F53" s="172"/>
      <c r="G53" s="172"/>
      <c r="H53" s="180"/>
    </row>
    <row r="54" spans="1:8" ht="20.25" x14ac:dyDescent="0.35">
      <c r="A54" s="172"/>
      <c r="B54" s="172"/>
      <c r="C54" s="355"/>
      <c r="D54" s="356"/>
      <c r="E54" s="357"/>
      <c r="F54" s="172"/>
      <c r="G54" s="172"/>
      <c r="H54" s="180"/>
    </row>
    <row r="55" spans="1:8" ht="20.25" x14ac:dyDescent="0.35">
      <c r="A55" s="172"/>
      <c r="B55" s="172"/>
      <c r="C55" s="355"/>
      <c r="D55" s="356"/>
      <c r="E55" s="357"/>
      <c r="F55" s="172"/>
      <c r="G55" s="172"/>
      <c r="H55" s="180"/>
    </row>
    <row r="56" spans="1:8" ht="20.25" x14ac:dyDescent="0.35">
      <c r="A56" s="172"/>
      <c r="B56" s="172"/>
      <c r="C56" s="355"/>
      <c r="D56" s="356"/>
      <c r="E56" s="357"/>
      <c r="F56" s="172"/>
      <c r="G56" s="172"/>
      <c r="H56" s="180"/>
    </row>
    <row r="57" spans="1:8" ht="20.25" x14ac:dyDescent="0.35">
      <c r="A57" s="172"/>
      <c r="B57" s="172"/>
      <c r="C57" s="355"/>
      <c r="D57" s="356"/>
      <c r="E57" s="357"/>
      <c r="F57" s="172"/>
      <c r="G57" s="172"/>
      <c r="H57" s="180"/>
    </row>
    <row r="58" spans="1:8" ht="20.25" x14ac:dyDescent="0.35">
      <c r="A58" s="172"/>
      <c r="B58" s="172"/>
      <c r="C58" s="355"/>
      <c r="D58" s="356"/>
      <c r="E58" s="357"/>
      <c r="F58" s="172"/>
      <c r="G58" s="172"/>
      <c r="H58" s="180"/>
    </row>
    <row r="59" spans="1:8" ht="20.25" x14ac:dyDescent="0.35">
      <c r="A59" s="172"/>
      <c r="B59" s="172"/>
      <c r="C59" s="355"/>
      <c r="D59" s="356"/>
      <c r="E59" s="357"/>
      <c r="F59" s="172"/>
      <c r="G59" s="172"/>
      <c r="H59" s="180"/>
    </row>
    <row r="60" spans="1:8" ht="20.25" x14ac:dyDescent="0.35">
      <c r="A60" s="172"/>
      <c r="B60" s="172"/>
      <c r="C60" s="355"/>
      <c r="D60" s="356"/>
      <c r="E60" s="357"/>
      <c r="F60" s="172"/>
      <c r="G60" s="172"/>
      <c r="H60" s="180"/>
    </row>
    <row r="61" spans="1:8" ht="20.25" x14ac:dyDescent="0.35">
      <c r="A61" s="172"/>
      <c r="B61" s="172"/>
      <c r="C61" s="355"/>
      <c r="D61" s="356"/>
      <c r="E61" s="357"/>
      <c r="F61" s="172"/>
      <c r="G61" s="172"/>
      <c r="H61" s="180"/>
    </row>
    <row r="62" spans="1:8" ht="20.25" x14ac:dyDescent="0.35">
      <c r="A62" s="172"/>
      <c r="B62" s="172"/>
      <c r="C62" s="355"/>
      <c r="D62" s="356"/>
      <c r="E62" s="357"/>
      <c r="F62" s="172"/>
      <c r="G62" s="172"/>
      <c r="H62" s="180"/>
    </row>
    <row r="63" spans="1:8" ht="20.25" x14ac:dyDescent="0.35">
      <c r="A63" s="172"/>
      <c r="B63" s="172"/>
      <c r="C63" s="355"/>
      <c r="D63" s="356"/>
      <c r="E63" s="357"/>
      <c r="F63" s="172"/>
      <c r="G63" s="172"/>
      <c r="H63" s="180"/>
    </row>
    <row r="64" spans="1:8" ht="20.25" x14ac:dyDescent="0.35">
      <c r="A64" s="172"/>
      <c r="B64" s="172"/>
      <c r="C64" s="355"/>
      <c r="D64" s="356"/>
      <c r="E64" s="357"/>
      <c r="F64" s="172"/>
      <c r="G64" s="172"/>
      <c r="H64" s="180"/>
    </row>
    <row r="65" spans="1:8" ht="20.25" x14ac:dyDescent="0.35">
      <c r="A65" s="172"/>
      <c r="B65" s="172"/>
      <c r="C65" s="355"/>
      <c r="D65" s="356"/>
      <c r="E65" s="357"/>
      <c r="F65" s="172"/>
      <c r="G65" s="172"/>
      <c r="H65" s="180"/>
    </row>
    <row r="66" spans="1:8" ht="20.25" x14ac:dyDescent="0.35">
      <c r="A66" s="172"/>
      <c r="B66" s="172"/>
      <c r="C66" s="355"/>
      <c r="D66" s="356"/>
      <c r="E66" s="357"/>
      <c r="F66" s="172"/>
      <c r="G66" s="172"/>
      <c r="H66" s="180"/>
    </row>
    <row r="67" spans="1:8" ht="20.25" x14ac:dyDescent="0.35">
      <c r="A67" s="172"/>
      <c r="B67" s="172"/>
      <c r="C67" s="355"/>
      <c r="D67" s="356"/>
      <c r="E67" s="357"/>
      <c r="F67" s="172"/>
      <c r="G67" s="172"/>
      <c r="H67" s="180"/>
    </row>
    <row r="68" spans="1:8" ht="20.25" x14ac:dyDescent="0.35">
      <c r="A68" s="172"/>
      <c r="B68" s="172"/>
      <c r="C68" s="355"/>
      <c r="D68" s="356"/>
      <c r="E68" s="357"/>
      <c r="F68" s="172"/>
      <c r="G68" s="172"/>
      <c r="H68" s="180"/>
    </row>
    <row r="69" spans="1:8" ht="20.25" x14ac:dyDescent="0.35">
      <c r="A69" s="172"/>
      <c r="B69" s="172"/>
      <c r="C69" s="355"/>
      <c r="D69" s="356"/>
      <c r="E69" s="357"/>
      <c r="F69" s="172"/>
      <c r="G69" s="172"/>
      <c r="H69" s="180"/>
    </row>
    <row r="70" spans="1:8" ht="20.25" x14ac:dyDescent="0.35">
      <c r="A70" s="172"/>
      <c r="B70" s="172"/>
      <c r="C70" s="355"/>
      <c r="D70" s="356"/>
      <c r="E70" s="357"/>
      <c r="F70" s="172"/>
      <c r="G70" s="172"/>
      <c r="H70" s="180"/>
    </row>
    <row r="71" spans="1:8" ht="20.25" x14ac:dyDescent="0.35">
      <c r="A71" s="172"/>
      <c r="B71" s="172"/>
      <c r="C71" s="355"/>
      <c r="D71" s="356"/>
      <c r="E71" s="357"/>
      <c r="F71" s="172"/>
      <c r="G71" s="172"/>
      <c r="H71" s="180"/>
    </row>
    <row r="72" spans="1:8" ht="20.25" x14ac:dyDescent="0.35">
      <c r="A72" s="172"/>
      <c r="B72" s="172"/>
      <c r="C72" s="355"/>
      <c r="D72" s="356"/>
      <c r="E72" s="357"/>
      <c r="F72" s="172"/>
      <c r="G72" s="172"/>
      <c r="H72" s="180"/>
    </row>
    <row r="73" spans="1:8" ht="20.25" x14ac:dyDescent="0.35">
      <c r="A73" s="172"/>
      <c r="B73" s="172"/>
      <c r="C73" s="355"/>
      <c r="D73" s="356"/>
      <c r="E73" s="357"/>
      <c r="F73" s="172"/>
      <c r="G73" s="172"/>
      <c r="H73" s="180"/>
    </row>
    <row r="74" spans="1:8" ht="21" thickBot="1" x14ac:dyDescent="0.4">
      <c r="A74" s="172"/>
      <c r="B74" s="172"/>
      <c r="C74" s="355"/>
      <c r="D74" s="356"/>
      <c r="E74" s="357"/>
      <c r="F74" s="172"/>
      <c r="G74" s="172"/>
      <c r="H74" s="180"/>
    </row>
    <row r="75" spans="1:8" ht="20.25" x14ac:dyDescent="0.35">
      <c r="E75" s="119"/>
      <c r="F75" s="148"/>
      <c r="G75" s="149" t="s">
        <v>66</v>
      </c>
      <c r="H75" s="150">
        <f>SUM(H47:H74)</f>
        <v>0</v>
      </c>
    </row>
    <row r="76" spans="1:8" ht="21.75" customHeight="1" x14ac:dyDescent="0.35">
      <c r="E76" s="405" t="s">
        <v>137</v>
      </c>
      <c r="F76" s="406"/>
      <c r="G76" s="406"/>
      <c r="H76" s="151">
        <f>H42</f>
        <v>0</v>
      </c>
    </row>
    <row r="77" spans="1:8" ht="23.25" customHeight="1" x14ac:dyDescent="0.35">
      <c r="E77" s="401" t="s">
        <v>67</v>
      </c>
      <c r="F77" s="401"/>
      <c r="G77" s="401"/>
      <c r="H77" s="151">
        <f>(H75+H76)</f>
        <v>0</v>
      </c>
    </row>
    <row r="78" spans="1:8" ht="21.75" customHeight="1" x14ac:dyDescent="0.35">
      <c r="E78" s="407" t="s">
        <v>21</v>
      </c>
      <c r="F78" s="407"/>
      <c r="G78" s="407"/>
      <c r="H78" s="151">
        <f>F24</f>
        <v>0</v>
      </c>
    </row>
    <row r="79" spans="1:8" ht="18.75" customHeight="1" x14ac:dyDescent="0.35">
      <c r="E79" s="401" t="s">
        <v>20</v>
      </c>
      <c r="F79" s="401"/>
      <c r="G79" s="401"/>
      <c r="H79" s="152">
        <f>SUM(H77-H78)</f>
        <v>0</v>
      </c>
    </row>
    <row r="80" spans="1:8" ht="18" customHeight="1" x14ac:dyDescent="0.25">
      <c r="A80" s="403" t="s">
        <v>174</v>
      </c>
      <c r="B80" s="403"/>
      <c r="C80" s="403"/>
      <c r="D80" s="403"/>
      <c r="E80" s="403"/>
      <c r="F80" s="403"/>
      <c r="G80" s="403"/>
      <c r="H80" s="403"/>
    </row>
    <row r="81" spans="1:8" ht="18" customHeight="1" x14ac:dyDescent="0.25">
      <c r="A81" s="403"/>
      <c r="B81" s="403"/>
      <c r="C81" s="403"/>
      <c r="D81" s="403"/>
      <c r="E81" s="403"/>
      <c r="F81" s="403"/>
      <c r="G81" s="403"/>
      <c r="H81" s="403"/>
    </row>
    <row r="82" spans="1:8" ht="18" customHeight="1" x14ac:dyDescent="0.25">
      <c r="A82" s="403"/>
      <c r="B82" s="403"/>
      <c r="C82" s="403"/>
      <c r="D82" s="403"/>
      <c r="E82" s="403"/>
      <c r="F82" s="403"/>
      <c r="G82" s="403"/>
      <c r="H82" s="403"/>
    </row>
    <row r="83" spans="1:8" ht="21" customHeight="1" x14ac:dyDescent="0.25">
      <c r="A83" s="403"/>
      <c r="B83" s="403"/>
      <c r="C83" s="403"/>
      <c r="D83" s="403"/>
      <c r="E83" s="403"/>
      <c r="F83" s="403"/>
      <c r="G83" s="403"/>
      <c r="H83" s="403"/>
    </row>
    <row r="84" spans="1:8" ht="18" customHeight="1" x14ac:dyDescent="0.25">
      <c r="A84" s="404" t="s">
        <v>175</v>
      </c>
      <c r="B84" s="404"/>
      <c r="C84" s="404"/>
      <c r="D84" s="404"/>
      <c r="E84" s="404"/>
      <c r="F84" s="404"/>
      <c r="G84" s="404"/>
      <c r="H84" s="404"/>
    </row>
    <row r="85" spans="1:8" ht="22.5" customHeight="1" x14ac:dyDescent="0.25">
      <c r="A85" s="404"/>
      <c r="B85" s="404"/>
      <c r="C85" s="404"/>
      <c r="D85" s="404"/>
      <c r="E85" s="404"/>
      <c r="F85" s="404"/>
      <c r="G85" s="404"/>
      <c r="H85" s="404"/>
    </row>
    <row r="86" spans="1:8" ht="15" x14ac:dyDescent="0.25">
      <c r="A86" s="293" t="s">
        <v>169</v>
      </c>
      <c r="B86" s="293"/>
      <c r="C86" s="293"/>
      <c r="D86" s="293"/>
      <c r="E86" s="293"/>
      <c r="F86" s="293"/>
      <c r="G86" s="293"/>
      <c r="H86" s="293"/>
    </row>
    <row r="87" spans="1:8" ht="15" customHeight="1" x14ac:dyDescent="0.25">
      <c r="A87" s="293"/>
      <c r="B87" s="293"/>
      <c r="C87" s="293"/>
      <c r="D87" s="293"/>
      <c r="E87" s="293"/>
      <c r="F87" s="293"/>
      <c r="G87" s="293"/>
      <c r="H87" s="293"/>
    </row>
    <row r="88" spans="1:8" ht="18" customHeight="1" x14ac:dyDescent="0.25">
      <c r="A88" s="293"/>
      <c r="B88" s="293"/>
      <c r="C88" s="293"/>
      <c r="D88" s="293"/>
      <c r="E88" s="293"/>
      <c r="F88" s="293"/>
      <c r="G88" s="293"/>
      <c r="H88" s="293"/>
    </row>
    <row r="89" spans="1:8" ht="18" customHeight="1" x14ac:dyDescent="0.25">
      <c r="A89" s="153"/>
      <c r="B89" s="153"/>
      <c r="C89" s="153"/>
      <c r="D89" s="153"/>
      <c r="E89" s="153"/>
      <c r="F89" s="153"/>
      <c r="G89" s="153"/>
      <c r="H89" s="153"/>
    </row>
    <row r="90" spans="1:8" ht="20.25" x14ac:dyDescent="0.25">
      <c r="A90" s="402" t="s">
        <v>17</v>
      </c>
      <c r="B90" s="402"/>
      <c r="C90" s="402"/>
      <c r="D90" s="402"/>
      <c r="E90" s="402"/>
      <c r="F90" s="402"/>
      <c r="G90" s="402"/>
      <c r="H90" s="402"/>
    </row>
    <row r="91" spans="1:8" ht="39" customHeight="1" x14ac:dyDescent="0.25">
      <c r="A91" s="80" t="s">
        <v>16</v>
      </c>
      <c r="B91" s="80" t="s">
        <v>15</v>
      </c>
      <c r="C91" s="285" t="s">
        <v>146</v>
      </c>
      <c r="D91" s="360"/>
      <c r="E91" s="361"/>
      <c r="F91" s="80" t="s">
        <v>19</v>
      </c>
      <c r="G91" s="80" t="s">
        <v>149</v>
      </c>
      <c r="H91" s="117" t="s">
        <v>161</v>
      </c>
    </row>
    <row r="92" spans="1:8" ht="20.25" x14ac:dyDescent="0.35">
      <c r="A92" s="174"/>
      <c r="B92" s="174"/>
      <c r="C92" s="355"/>
      <c r="D92" s="356"/>
      <c r="E92" s="357"/>
      <c r="F92" s="174"/>
      <c r="G92" s="174"/>
      <c r="H92" s="181"/>
    </row>
    <row r="93" spans="1:8" ht="20.25" x14ac:dyDescent="0.35">
      <c r="A93" s="174"/>
      <c r="B93" s="174"/>
      <c r="C93" s="355"/>
      <c r="D93" s="356"/>
      <c r="E93" s="357"/>
      <c r="F93" s="174"/>
      <c r="G93" s="174"/>
      <c r="H93" s="181"/>
    </row>
    <row r="94" spans="1:8" ht="20.25" x14ac:dyDescent="0.35">
      <c r="A94" s="174"/>
      <c r="B94" s="174"/>
      <c r="C94" s="355"/>
      <c r="D94" s="356"/>
      <c r="E94" s="357"/>
      <c r="F94" s="174"/>
      <c r="G94" s="174"/>
      <c r="H94" s="181"/>
    </row>
    <row r="95" spans="1:8" ht="20.25" x14ac:dyDescent="0.35">
      <c r="A95" s="174"/>
      <c r="B95" s="174"/>
      <c r="C95" s="355"/>
      <c r="D95" s="356"/>
      <c r="E95" s="357"/>
      <c r="F95" s="174"/>
      <c r="G95" s="174"/>
      <c r="H95" s="181"/>
    </row>
    <row r="96" spans="1:8" ht="20.25" x14ac:dyDescent="0.35">
      <c r="A96" s="174"/>
      <c r="B96" s="174"/>
      <c r="C96" s="355"/>
      <c r="D96" s="356"/>
      <c r="E96" s="357"/>
      <c r="F96" s="174"/>
      <c r="G96" s="174"/>
      <c r="H96" s="181"/>
    </row>
    <row r="97" spans="1:8" ht="20.25" x14ac:dyDescent="0.35">
      <c r="A97" s="174"/>
      <c r="B97" s="174"/>
      <c r="C97" s="355"/>
      <c r="D97" s="356"/>
      <c r="E97" s="357"/>
      <c r="F97" s="174"/>
      <c r="G97" s="174"/>
      <c r="H97" s="181"/>
    </row>
    <row r="98" spans="1:8" ht="20.25" x14ac:dyDescent="0.35">
      <c r="A98" s="177"/>
      <c r="B98" s="177"/>
      <c r="C98" s="355"/>
      <c r="D98" s="356"/>
      <c r="E98" s="357"/>
      <c r="F98" s="177"/>
      <c r="G98" s="177"/>
      <c r="H98" s="182"/>
    </row>
    <row r="99" spans="1:8" ht="20.25" x14ac:dyDescent="0.35">
      <c r="A99" s="84"/>
      <c r="B99" s="84"/>
      <c r="C99" s="84"/>
      <c r="D99" s="84"/>
      <c r="E99" s="84"/>
      <c r="F99" s="84"/>
      <c r="G99" s="128" t="s">
        <v>18</v>
      </c>
      <c r="H99" s="154">
        <f>SUM(H92:H98)</f>
        <v>0</v>
      </c>
    </row>
    <row r="100" spans="1:8" ht="20.25" x14ac:dyDescent="0.35">
      <c r="A100" s="85"/>
      <c r="B100" s="85"/>
      <c r="C100" s="85"/>
      <c r="D100" s="85"/>
      <c r="E100" s="85"/>
      <c r="F100" s="85"/>
      <c r="G100" s="128"/>
      <c r="H100" s="154"/>
    </row>
    <row r="101" spans="1:8" ht="33.75" customHeight="1" x14ac:dyDescent="0.25">
      <c r="A101" s="396" t="s">
        <v>63</v>
      </c>
      <c r="B101" s="396"/>
      <c r="C101" s="396"/>
      <c r="D101" s="396"/>
      <c r="E101" s="396"/>
      <c r="F101" s="396"/>
      <c r="G101" s="396"/>
      <c r="H101" s="396"/>
    </row>
    <row r="102" spans="1:8" ht="41.25" customHeight="1" x14ac:dyDescent="0.25">
      <c r="A102" s="77" t="s">
        <v>16</v>
      </c>
      <c r="B102" s="77" t="s">
        <v>15</v>
      </c>
      <c r="C102" s="285" t="s">
        <v>146</v>
      </c>
      <c r="D102" s="360"/>
      <c r="E102" s="361"/>
      <c r="F102" s="77" t="s">
        <v>14</v>
      </c>
      <c r="G102" s="77" t="s">
        <v>148</v>
      </c>
      <c r="H102" s="115" t="s">
        <v>170</v>
      </c>
    </row>
    <row r="103" spans="1:8" ht="18" customHeight="1" x14ac:dyDescent="0.35">
      <c r="A103" s="172"/>
      <c r="B103" s="172"/>
      <c r="C103" s="355"/>
      <c r="D103" s="356"/>
      <c r="E103" s="357"/>
      <c r="F103" s="172"/>
      <c r="G103" s="172"/>
      <c r="H103" s="180"/>
    </row>
    <row r="104" spans="1:8" ht="18" customHeight="1" x14ac:dyDescent="0.35">
      <c r="A104" s="172"/>
      <c r="B104" s="172"/>
      <c r="C104" s="355"/>
      <c r="D104" s="356"/>
      <c r="E104" s="357"/>
      <c r="F104" s="172"/>
      <c r="G104" s="172"/>
      <c r="H104" s="180"/>
    </row>
    <row r="105" spans="1:8" ht="18" customHeight="1" x14ac:dyDescent="0.35">
      <c r="A105" s="172"/>
      <c r="B105" s="172"/>
      <c r="C105" s="355"/>
      <c r="D105" s="356"/>
      <c r="E105" s="357"/>
      <c r="F105" s="172"/>
      <c r="G105" s="172"/>
      <c r="H105" s="180"/>
    </row>
    <row r="106" spans="1:8" ht="18" customHeight="1" x14ac:dyDescent="0.35">
      <c r="A106" s="172"/>
      <c r="B106" s="172"/>
      <c r="C106" s="355"/>
      <c r="D106" s="356"/>
      <c r="E106" s="357"/>
      <c r="F106" s="172"/>
      <c r="G106" s="172"/>
      <c r="H106" s="180"/>
    </row>
    <row r="107" spans="1:8" ht="18" customHeight="1" x14ac:dyDescent="0.35">
      <c r="A107" s="172"/>
      <c r="B107" s="172"/>
      <c r="C107" s="355"/>
      <c r="D107" s="356"/>
      <c r="E107" s="357"/>
      <c r="F107" s="172"/>
      <c r="G107" s="172"/>
      <c r="H107" s="180"/>
    </row>
    <row r="108" spans="1:8" ht="18" customHeight="1" x14ac:dyDescent="0.35">
      <c r="A108" s="172"/>
      <c r="B108" s="172"/>
      <c r="C108" s="355"/>
      <c r="D108" s="356"/>
      <c r="E108" s="357"/>
      <c r="F108" s="172"/>
      <c r="G108" s="172"/>
      <c r="H108" s="180"/>
    </row>
    <row r="109" spans="1:8" ht="20.25" x14ac:dyDescent="0.35">
      <c r="A109" s="172"/>
      <c r="B109" s="172"/>
      <c r="C109" s="355"/>
      <c r="D109" s="356"/>
      <c r="E109" s="357"/>
      <c r="F109" s="172"/>
      <c r="G109" s="172"/>
      <c r="H109" s="180"/>
    </row>
    <row r="110" spans="1:8" ht="18" customHeight="1" x14ac:dyDescent="0.3">
      <c r="A110" s="369"/>
      <c r="B110" s="369"/>
      <c r="C110" s="369"/>
      <c r="D110" s="369"/>
      <c r="E110" s="369"/>
      <c r="F110" s="369"/>
      <c r="G110" s="369"/>
      <c r="H110" s="369"/>
    </row>
    <row r="111" spans="1:8" ht="88.5" customHeight="1" x14ac:dyDescent="0.25">
      <c r="A111" s="247" t="s">
        <v>151</v>
      </c>
      <c r="B111" s="247"/>
      <c r="C111" s="247"/>
      <c r="D111" s="247"/>
      <c r="E111" s="247"/>
      <c r="F111" s="247"/>
      <c r="G111" s="247"/>
      <c r="H111" s="247"/>
    </row>
    <row r="112" spans="1:8" ht="40.5" customHeight="1" x14ac:dyDescent="0.25">
      <c r="A112" s="293" t="s">
        <v>152</v>
      </c>
      <c r="B112" s="293"/>
      <c r="C112" s="293"/>
      <c r="D112" s="293"/>
      <c r="E112" s="293"/>
      <c r="F112" s="293"/>
      <c r="G112" s="293"/>
      <c r="H112" s="293"/>
    </row>
    <row r="113" spans="1:8" ht="37.5" customHeight="1" x14ac:dyDescent="0.25">
      <c r="A113" s="293" t="s">
        <v>171</v>
      </c>
      <c r="B113" s="293"/>
      <c r="C113" s="293"/>
      <c r="D113" s="293"/>
      <c r="E113" s="293"/>
      <c r="F113" s="293"/>
      <c r="G113" s="293"/>
      <c r="H113" s="293"/>
    </row>
    <row r="114" spans="1:8" ht="18" customHeight="1" x14ac:dyDescent="0.25">
      <c r="A114" s="153"/>
      <c r="B114" s="153"/>
      <c r="C114" s="153"/>
      <c r="D114" s="153"/>
      <c r="E114" s="153"/>
      <c r="F114" s="153"/>
      <c r="G114" s="153"/>
      <c r="H114" s="153"/>
    </row>
    <row r="115" spans="1:8" ht="19.5" customHeight="1" x14ac:dyDescent="0.35">
      <c r="A115" s="313" t="s">
        <v>12</v>
      </c>
      <c r="B115" s="313"/>
      <c r="C115" s="313"/>
      <c r="D115" s="313"/>
      <c r="E115" s="313"/>
      <c r="F115" s="313"/>
      <c r="G115" s="313"/>
      <c r="H115" s="153"/>
    </row>
    <row r="116" spans="1:8" ht="15" customHeight="1" x14ac:dyDescent="0.35">
      <c r="A116" s="309" t="s">
        <v>183</v>
      </c>
      <c r="B116" s="309"/>
      <c r="C116" s="309"/>
      <c r="D116" s="309"/>
      <c r="E116" s="309"/>
      <c r="F116" s="309"/>
      <c r="G116" s="309"/>
      <c r="H116" s="309"/>
    </row>
    <row r="117" spans="1:8" ht="15" customHeight="1" x14ac:dyDescent="0.25">
      <c r="A117" s="310" t="s">
        <v>11</v>
      </c>
      <c r="B117" s="310"/>
      <c r="C117" s="310"/>
      <c r="D117" s="310"/>
      <c r="E117" s="310"/>
      <c r="F117" s="310"/>
      <c r="G117" s="310"/>
      <c r="H117" s="310"/>
    </row>
    <row r="118" spans="1:8" ht="15" customHeight="1" x14ac:dyDescent="0.3">
      <c r="A118" s="311"/>
      <c r="B118" s="311"/>
      <c r="C118" s="311"/>
      <c r="D118" s="311"/>
      <c r="E118" s="311"/>
      <c r="F118" s="311"/>
      <c r="G118" s="311"/>
      <c r="H118" s="130"/>
    </row>
    <row r="119" spans="1:8" ht="15" customHeight="1" x14ac:dyDescent="0.35">
      <c r="A119" s="312" t="s">
        <v>10</v>
      </c>
      <c r="B119" s="312"/>
      <c r="C119" s="312"/>
      <c r="D119" s="312"/>
      <c r="E119" s="312"/>
      <c r="F119" s="312"/>
      <c r="G119" s="312"/>
    </row>
    <row r="120" spans="1:8" ht="17.25" x14ac:dyDescent="0.3">
      <c r="A120" s="391" t="s">
        <v>9</v>
      </c>
      <c r="B120" s="391"/>
      <c r="C120" s="391"/>
      <c r="D120" s="391"/>
      <c r="E120" s="391"/>
      <c r="F120" s="391"/>
      <c r="G120" s="391"/>
    </row>
    <row r="121" spans="1:8" ht="20.25" customHeight="1" x14ac:dyDescent="0.3">
      <c r="A121" s="392" t="s">
        <v>8</v>
      </c>
      <c r="B121" s="393"/>
      <c r="C121" s="393"/>
      <c r="D121" s="393"/>
      <c r="E121" s="393"/>
      <c r="F121" s="393"/>
      <c r="G121" s="393"/>
    </row>
    <row r="122" spans="1:8" ht="17.25" x14ac:dyDescent="0.3">
      <c r="A122" s="392" t="s">
        <v>7</v>
      </c>
      <c r="B122" s="393"/>
      <c r="C122" s="393"/>
      <c r="D122" s="393"/>
      <c r="E122" s="393"/>
      <c r="F122" s="393"/>
      <c r="G122" s="393"/>
    </row>
    <row r="123" spans="1:8" ht="17.25" x14ac:dyDescent="0.3">
      <c r="A123" s="392" t="s">
        <v>6</v>
      </c>
      <c r="B123" s="393"/>
      <c r="C123" s="393"/>
      <c r="D123" s="393"/>
      <c r="E123" s="393"/>
      <c r="F123" s="393"/>
      <c r="G123" s="393"/>
    </row>
    <row r="124" spans="1:8" ht="17.25" x14ac:dyDescent="0.3">
      <c r="A124" s="394" t="s">
        <v>176</v>
      </c>
      <c r="B124" s="395"/>
      <c r="C124" s="395"/>
      <c r="D124" s="395"/>
      <c r="E124" s="395"/>
      <c r="F124" s="395"/>
      <c r="G124" s="395"/>
    </row>
    <row r="125" spans="1:8" ht="18.75" x14ac:dyDescent="0.25">
      <c r="A125" s="185" t="s">
        <v>180</v>
      </c>
      <c r="B125" s="166" t="s">
        <v>5</v>
      </c>
      <c r="C125" s="366" t="s">
        <v>177</v>
      </c>
      <c r="D125" s="367"/>
      <c r="E125" s="367"/>
      <c r="F125" s="368"/>
      <c r="G125" s="374" t="s">
        <v>178</v>
      </c>
      <c r="H125" s="375"/>
    </row>
    <row r="126" spans="1:8" ht="18" customHeight="1" x14ac:dyDescent="0.35">
      <c r="A126" s="189" t="s">
        <v>4</v>
      </c>
      <c r="B126" s="167">
        <v>2.5</v>
      </c>
      <c r="C126" s="365"/>
      <c r="D126" s="384"/>
      <c r="E126" s="365"/>
      <c r="F126" s="365"/>
      <c r="G126" s="370">
        <f t="shared" ref="G126:G133" si="1">B126*C126</f>
        <v>0</v>
      </c>
      <c r="H126" s="380"/>
    </row>
    <row r="127" spans="1:8" ht="19.5" customHeight="1" x14ac:dyDescent="0.35">
      <c r="A127" s="189" t="s">
        <v>118</v>
      </c>
      <c r="B127" s="167">
        <v>5</v>
      </c>
      <c r="C127" s="362"/>
      <c r="D127" s="363"/>
      <c r="E127" s="363"/>
      <c r="F127" s="364"/>
      <c r="G127" s="370">
        <f t="shared" si="1"/>
        <v>0</v>
      </c>
      <c r="H127" s="371"/>
    </row>
    <row r="128" spans="1:8" ht="18.75" x14ac:dyDescent="0.35">
      <c r="A128" s="189" t="s">
        <v>3</v>
      </c>
      <c r="B128" s="167">
        <v>1.5</v>
      </c>
      <c r="C128" s="385"/>
      <c r="D128" s="386"/>
      <c r="E128" s="365"/>
      <c r="F128" s="365"/>
      <c r="G128" s="370">
        <f t="shared" si="1"/>
        <v>0</v>
      </c>
      <c r="H128" s="380"/>
    </row>
    <row r="129" spans="1:8" ht="18.75" x14ac:dyDescent="0.35">
      <c r="A129" s="189" t="s">
        <v>119</v>
      </c>
      <c r="B129" s="167">
        <v>3</v>
      </c>
      <c r="C129" s="387"/>
      <c r="D129" s="388"/>
      <c r="E129" s="388"/>
      <c r="F129" s="389"/>
      <c r="G129" s="370">
        <f t="shared" si="1"/>
        <v>0</v>
      </c>
      <c r="H129" s="371"/>
    </row>
    <row r="130" spans="1:8" ht="18.75" x14ac:dyDescent="0.35">
      <c r="A130" s="189" t="s">
        <v>2</v>
      </c>
      <c r="B130" s="167">
        <v>1</v>
      </c>
      <c r="C130" s="365"/>
      <c r="D130" s="365"/>
      <c r="E130" s="365"/>
      <c r="F130" s="365"/>
      <c r="G130" s="370">
        <f t="shared" si="1"/>
        <v>0</v>
      </c>
      <c r="H130" s="380"/>
    </row>
    <row r="131" spans="1:8" ht="18.75" x14ac:dyDescent="0.35">
      <c r="A131" s="189" t="s">
        <v>120</v>
      </c>
      <c r="B131" s="167">
        <v>3</v>
      </c>
      <c r="C131" s="362"/>
      <c r="D131" s="363"/>
      <c r="E131" s="363"/>
      <c r="F131" s="364"/>
      <c r="G131" s="370">
        <f t="shared" si="1"/>
        <v>0</v>
      </c>
      <c r="H131" s="371"/>
    </row>
    <row r="132" spans="1:8" ht="18.75" x14ac:dyDescent="0.35">
      <c r="A132" s="189" t="s">
        <v>1</v>
      </c>
      <c r="B132" s="167">
        <v>1</v>
      </c>
      <c r="C132" s="377"/>
      <c r="D132" s="378"/>
      <c r="E132" s="378"/>
      <c r="F132" s="379"/>
      <c r="G132" s="370">
        <f t="shared" si="1"/>
        <v>0</v>
      </c>
      <c r="H132" s="371"/>
    </row>
    <row r="133" spans="1:8" ht="18.75" x14ac:dyDescent="0.35">
      <c r="A133" s="189" t="s">
        <v>121</v>
      </c>
      <c r="B133" s="167">
        <v>3</v>
      </c>
      <c r="C133" s="365"/>
      <c r="D133" s="365"/>
      <c r="E133" s="365"/>
      <c r="F133" s="365"/>
      <c r="G133" s="370">
        <f t="shared" si="1"/>
        <v>0</v>
      </c>
      <c r="H133" s="380"/>
    </row>
    <row r="134" spans="1:8" ht="18.75" x14ac:dyDescent="0.35">
      <c r="A134" s="372"/>
      <c r="B134" s="373"/>
      <c r="C134" s="381">
        <f>SUM(C126:C133)</f>
        <v>0</v>
      </c>
      <c r="D134" s="381"/>
      <c r="E134" s="382"/>
      <c r="F134" s="382"/>
      <c r="G134" s="383">
        <f>SUM(G126:G133)</f>
        <v>0</v>
      </c>
      <c r="H134" s="380"/>
    </row>
    <row r="135" spans="1:8" ht="18.75" x14ac:dyDescent="0.35">
      <c r="A135" s="376"/>
      <c r="B135" s="376"/>
      <c r="C135" s="376"/>
      <c r="D135" s="376"/>
      <c r="E135" s="376"/>
      <c r="F135" s="376"/>
      <c r="G135" s="376"/>
      <c r="H135" s="168"/>
    </row>
    <row r="136" spans="1:8" ht="18.75" x14ac:dyDescent="0.35">
      <c r="A136" s="186" t="s">
        <v>180</v>
      </c>
      <c r="B136" s="166" t="s">
        <v>5</v>
      </c>
      <c r="C136" s="366" t="s">
        <v>177</v>
      </c>
      <c r="D136" s="367"/>
      <c r="E136" s="367"/>
      <c r="F136" s="368"/>
      <c r="G136" s="374" t="s">
        <v>179</v>
      </c>
      <c r="H136" s="390"/>
    </row>
    <row r="137" spans="1:8" ht="18.75" x14ac:dyDescent="0.35">
      <c r="A137" s="189" t="s">
        <v>4</v>
      </c>
      <c r="B137" s="167">
        <v>2.5</v>
      </c>
      <c r="C137" s="362"/>
      <c r="D137" s="363"/>
      <c r="E137" s="363"/>
      <c r="F137" s="364"/>
      <c r="G137" s="370">
        <f t="shared" ref="G137:G144" si="2">B137*C137</f>
        <v>0</v>
      </c>
      <c r="H137" s="371"/>
    </row>
    <row r="138" spans="1:8" ht="18.75" x14ac:dyDescent="0.35">
      <c r="A138" s="189" t="s">
        <v>118</v>
      </c>
      <c r="B138" s="167">
        <v>5</v>
      </c>
      <c r="C138" s="362"/>
      <c r="D138" s="363"/>
      <c r="E138" s="363"/>
      <c r="F138" s="364"/>
      <c r="G138" s="370">
        <f t="shared" si="2"/>
        <v>0</v>
      </c>
      <c r="H138" s="371"/>
    </row>
    <row r="139" spans="1:8" ht="18.75" x14ac:dyDescent="0.35">
      <c r="A139" s="189" t="s">
        <v>3</v>
      </c>
      <c r="B139" s="167">
        <v>1.5</v>
      </c>
      <c r="C139" s="387"/>
      <c r="D139" s="388"/>
      <c r="E139" s="388"/>
      <c r="F139" s="389"/>
      <c r="G139" s="370">
        <f t="shared" si="2"/>
        <v>0</v>
      </c>
      <c r="H139" s="371"/>
    </row>
    <row r="140" spans="1:8" ht="18.75" x14ac:dyDescent="0.35">
      <c r="A140" s="189" t="s">
        <v>119</v>
      </c>
      <c r="B140" s="167">
        <v>3</v>
      </c>
      <c r="C140" s="387"/>
      <c r="D140" s="388"/>
      <c r="E140" s="388"/>
      <c r="F140" s="389"/>
      <c r="G140" s="370">
        <f t="shared" si="2"/>
        <v>0</v>
      </c>
      <c r="H140" s="371"/>
    </row>
    <row r="141" spans="1:8" ht="18.75" x14ac:dyDescent="0.35">
      <c r="A141" s="189" t="s">
        <v>2</v>
      </c>
      <c r="B141" s="167">
        <v>1</v>
      </c>
      <c r="C141" s="362"/>
      <c r="D141" s="363"/>
      <c r="E141" s="363"/>
      <c r="F141" s="364"/>
      <c r="G141" s="370">
        <f t="shared" si="2"/>
        <v>0</v>
      </c>
      <c r="H141" s="371"/>
    </row>
    <row r="142" spans="1:8" ht="18.75" x14ac:dyDescent="0.35">
      <c r="A142" s="189" t="s">
        <v>120</v>
      </c>
      <c r="B142" s="167">
        <v>3</v>
      </c>
      <c r="C142" s="377"/>
      <c r="D142" s="378"/>
      <c r="E142" s="378"/>
      <c r="F142" s="379"/>
      <c r="G142" s="370">
        <f t="shared" si="2"/>
        <v>0</v>
      </c>
      <c r="H142" s="371"/>
    </row>
    <row r="143" spans="1:8" ht="18.75" x14ac:dyDescent="0.35">
      <c r="A143" s="189" t="s">
        <v>125</v>
      </c>
      <c r="B143" s="167">
        <v>1</v>
      </c>
      <c r="C143" s="377"/>
      <c r="D143" s="378"/>
      <c r="E143" s="378"/>
      <c r="F143" s="379"/>
      <c r="G143" s="370">
        <f t="shared" si="2"/>
        <v>0</v>
      </c>
      <c r="H143" s="371"/>
    </row>
    <row r="144" spans="1:8" ht="18.75" x14ac:dyDescent="0.35">
      <c r="A144" s="189" t="s">
        <v>121</v>
      </c>
      <c r="B144" s="167">
        <v>3</v>
      </c>
      <c r="C144" s="362"/>
      <c r="D144" s="363"/>
      <c r="E144" s="363"/>
      <c r="F144" s="364"/>
      <c r="G144" s="370">
        <f t="shared" si="2"/>
        <v>0</v>
      </c>
      <c r="H144" s="371"/>
    </row>
    <row r="145" spans="1:8" ht="18.75" x14ac:dyDescent="0.35">
      <c r="A145" s="372"/>
      <c r="B145" s="373"/>
      <c r="C145" s="381">
        <f>SUM(C137:C144)</f>
        <v>0</v>
      </c>
      <c r="D145" s="381"/>
      <c r="E145" s="382"/>
      <c r="F145" s="382"/>
      <c r="G145" s="383">
        <f>SUM(G137:G144)</f>
        <v>0</v>
      </c>
      <c r="H145" s="380"/>
    </row>
    <row r="146" spans="1:8" ht="18.75" x14ac:dyDescent="0.35">
      <c r="A146" s="169"/>
      <c r="B146" s="170"/>
      <c r="C146" s="170"/>
      <c r="D146" s="170"/>
      <c r="E146" s="170"/>
      <c r="F146" s="170"/>
      <c r="G146" s="170"/>
      <c r="H146" s="168"/>
    </row>
    <row r="147" spans="1:8" ht="18.75" x14ac:dyDescent="0.35">
      <c r="A147" s="186" t="s">
        <v>180</v>
      </c>
      <c r="B147" s="166" t="s">
        <v>5</v>
      </c>
      <c r="C147" s="366" t="s">
        <v>177</v>
      </c>
      <c r="D147" s="367"/>
      <c r="E147" s="367"/>
      <c r="F147" s="368"/>
      <c r="G147" s="374" t="s">
        <v>178</v>
      </c>
      <c r="H147" s="390"/>
    </row>
    <row r="148" spans="1:8" ht="18.75" x14ac:dyDescent="0.35">
      <c r="A148" s="189" t="s">
        <v>4</v>
      </c>
      <c r="B148" s="167">
        <v>2.5</v>
      </c>
      <c r="C148" s="365"/>
      <c r="D148" s="365"/>
      <c r="E148" s="365"/>
      <c r="F148" s="365"/>
      <c r="G148" s="370">
        <f t="shared" ref="G148:G155" si="3">B148*C148</f>
        <v>0</v>
      </c>
      <c r="H148" s="380"/>
    </row>
    <row r="149" spans="1:8" ht="18.75" x14ac:dyDescent="0.35">
      <c r="A149" s="189" t="s">
        <v>118</v>
      </c>
      <c r="B149" s="167">
        <v>5</v>
      </c>
      <c r="C149" s="362"/>
      <c r="D149" s="363"/>
      <c r="E149" s="363"/>
      <c r="F149" s="364"/>
      <c r="G149" s="370">
        <f t="shared" si="3"/>
        <v>0</v>
      </c>
      <c r="H149" s="371"/>
    </row>
    <row r="150" spans="1:8" ht="18.75" x14ac:dyDescent="0.35">
      <c r="A150" s="189" t="s">
        <v>3</v>
      </c>
      <c r="B150" s="167">
        <v>1.5</v>
      </c>
      <c r="C150" s="385"/>
      <c r="D150" s="385"/>
      <c r="E150" s="365"/>
      <c r="F150" s="365"/>
      <c r="G150" s="370">
        <f t="shared" si="3"/>
        <v>0</v>
      </c>
      <c r="H150" s="380"/>
    </row>
    <row r="151" spans="1:8" ht="18.75" x14ac:dyDescent="0.35">
      <c r="A151" s="189" t="s">
        <v>119</v>
      </c>
      <c r="B151" s="167">
        <v>3</v>
      </c>
      <c r="C151" s="387"/>
      <c r="D151" s="388"/>
      <c r="E151" s="388"/>
      <c r="F151" s="389"/>
      <c r="G151" s="370">
        <f t="shared" si="3"/>
        <v>0</v>
      </c>
      <c r="H151" s="371"/>
    </row>
    <row r="152" spans="1:8" ht="18.75" x14ac:dyDescent="0.35">
      <c r="A152" s="189" t="s">
        <v>2</v>
      </c>
      <c r="B152" s="167">
        <v>1</v>
      </c>
      <c r="C152" s="365"/>
      <c r="D152" s="365"/>
      <c r="E152" s="365"/>
      <c r="F152" s="365"/>
      <c r="G152" s="370">
        <f t="shared" si="3"/>
        <v>0</v>
      </c>
      <c r="H152" s="380"/>
    </row>
    <row r="153" spans="1:8" ht="18.75" x14ac:dyDescent="0.35">
      <c r="A153" s="189" t="s">
        <v>120</v>
      </c>
      <c r="B153" s="167">
        <v>3</v>
      </c>
      <c r="C153" s="362"/>
      <c r="D153" s="363"/>
      <c r="E153" s="363"/>
      <c r="F153" s="364"/>
      <c r="G153" s="370">
        <f t="shared" si="3"/>
        <v>0</v>
      </c>
      <c r="H153" s="371"/>
    </row>
    <row r="154" spans="1:8" ht="18.75" x14ac:dyDescent="0.35">
      <c r="A154" s="189" t="s">
        <v>1</v>
      </c>
      <c r="B154" s="167">
        <v>1</v>
      </c>
      <c r="C154" s="362"/>
      <c r="D154" s="363"/>
      <c r="E154" s="363"/>
      <c r="F154" s="364"/>
      <c r="G154" s="370">
        <f t="shared" si="3"/>
        <v>0</v>
      </c>
      <c r="H154" s="371"/>
    </row>
    <row r="155" spans="1:8" ht="18.75" x14ac:dyDescent="0.35">
      <c r="A155" s="189" t="s">
        <v>121</v>
      </c>
      <c r="B155" s="167">
        <v>3</v>
      </c>
      <c r="C155" s="365"/>
      <c r="D155" s="365"/>
      <c r="E155" s="365"/>
      <c r="F155" s="365"/>
      <c r="G155" s="370">
        <f t="shared" si="3"/>
        <v>0</v>
      </c>
      <c r="H155" s="380"/>
    </row>
    <row r="156" spans="1:8" ht="18.75" x14ac:dyDescent="0.35">
      <c r="A156" s="372"/>
      <c r="B156" s="373"/>
      <c r="C156" s="381">
        <f>SUM(C148:C155)</f>
        <v>0</v>
      </c>
      <c r="D156" s="381"/>
      <c r="E156" s="382"/>
      <c r="F156" s="382"/>
      <c r="G156" s="383">
        <f>SUM(G148:G155)</f>
        <v>0</v>
      </c>
      <c r="H156" s="380"/>
    </row>
    <row r="157" spans="1:8" ht="18.75" x14ac:dyDescent="0.35">
      <c r="A157" s="168"/>
      <c r="B157" s="168"/>
      <c r="C157" s="168"/>
      <c r="D157" s="168"/>
      <c r="E157" s="168"/>
      <c r="F157" s="168"/>
      <c r="G157" s="168"/>
      <c r="H157" s="168"/>
    </row>
    <row r="158" spans="1:8" ht="18.75" x14ac:dyDescent="0.35">
      <c r="A158" s="168"/>
      <c r="B158" s="168"/>
      <c r="C158" s="168"/>
      <c r="D158" s="168"/>
      <c r="E158" s="168"/>
      <c r="F158" s="168"/>
      <c r="G158" s="168"/>
      <c r="H158" s="168"/>
    </row>
    <row r="159" spans="1:8" ht="18.75" x14ac:dyDescent="0.35">
      <c r="A159" s="168"/>
      <c r="B159" s="168"/>
      <c r="C159" s="168"/>
      <c r="D159" s="168"/>
      <c r="E159" s="168"/>
      <c r="F159" s="168"/>
      <c r="G159" s="168"/>
      <c r="H159" s="168"/>
    </row>
    <row r="160" spans="1:8" ht="18.75" x14ac:dyDescent="0.35">
      <c r="A160" s="168"/>
      <c r="B160" s="168"/>
      <c r="C160" s="168"/>
      <c r="D160" s="168"/>
      <c r="E160" s="168"/>
      <c r="F160" s="168"/>
      <c r="G160" s="168"/>
      <c r="H160" s="168"/>
    </row>
    <row r="161" spans="1:8" ht="18.75" x14ac:dyDescent="0.35">
      <c r="A161" s="168"/>
      <c r="B161" s="168"/>
      <c r="C161" s="168"/>
      <c r="D161" s="168"/>
      <c r="E161" s="168"/>
      <c r="F161" s="168"/>
      <c r="G161" s="168"/>
      <c r="H161" s="168"/>
    </row>
    <row r="162" spans="1:8" ht="18.75" x14ac:dyDescent="0.25">
      <c r="A162" s="186" t="s">
        <v>180</v>
      </c>
      <c r="B162" s="166" t="s">
        <v>5</v>
      </c>
      <c r="C162" s="366" t="s">
        <v>177</v>
      </c>
      <c r="D162" s="367"/>
      <c r="E162" s="367"/>
      <c r="F162" s="368"/>
      <c r="G162" s="374" t="s">
        <v>178</v>
      </c>
      <c r="H162" s="375"/>
    </row>
    <row r="163" spans="1:8" ht="18.75" x14ac:dyDescent="0.35">
      <c r="A163" s="189" t="s">
        <v>4</v>
      </c>
      <c r="B163" s="167">
        <v>2.5</v>
      </c>
      <c r="C163" s="365"/>
      <c r="D163" s="384"/>
      <c r="E163" s="365"/>
      <c r="F163" s="365"/>
      <c r="G163" s="370">
        <f t="shared" ref="G163:G170" si="4">B163*C163</f>
        <v>0</v>
      </c>
      <c r="H163" s="380"/>
    </row>
    <row r="164" spans="1:8" ht="18.75" x14ac:dyDescent="0.35">
      <c r="A164" s="189" t="s">
        <v>118</v>
      </c>
      <c r="B164" s="167">
        <v>5</v>
      </c>
      <c r="C164" s="362"/>
      <c r="D164" s="363"/>
      <c r="E164" s="363"/>
      <c r="F164" s="364"/>
      <c r="G164" s="370">
        <f t="shared" si="4"/>
        <v>0</v>
      </c>
      <c r="H164" s="371"/>
    </row>
    <row r="165" spans="1:8" ht="18.75" x14ac:dyDescent="0.35">
      <c r="A165" s="189" t="s">
        <v>3</v>
      </c>
      <c r="B165" s="167">
        <v>1.5</v>
      </c>
      <c r="C165" s="385"/>
      <c r="D165" s="386"/>
      <c r="E165" s="365"/>
      <c r="F165" s="365"/>
      <c r="G165" s="370">
        <f t="shared" si="4"/>
        <v>0</v>
      </c>
      <c r="H165" s="380"/>
    </row>
    <row r="166" spans="1:8" ht="18.75" x14ac:dyDescent="0.35">
      <c r="A166" s="189" t="s">
        <v>119</v>
      </c>
      <c r="B166" s="167">
        <v>3</v>
      </c>
      <c r="C166" s="387"/>
      <c r="D166" s="388"/>
      <c r="E166" s="388"/>
      <c r="F166" s="389"/>
      <c r="G166" s="370">
        <f t="shared" si="4"/>
        <v>0</v>
      </c>
      <c r="H166" s="371"/>
    </row>
    <row r="167" spans="1:8" ht="18.75" x14ac:dyDescent="0.35">
      <c r="A167" s="189" t="s">
        <v>2</v>
      </c>
      <c r="B167" s="167">
        <v>1</v>
      </c>
      <c r="C167" s="365"/>
      <c r="D167" s="365"/>
      <c r="E167" s="365"/>
      <c r="F167" s="365"/>
      <c r="G167" s="370">
        <f t="shared" si="4"/>
        <v>0</v>
      </c>
      <c r="H167" s="380"/>
    </row>
    <row r="168" spans="1:8" ht="18.75" x14ac:dyDescent="0.35">
      <c r="A168" s="189" t="s">
        <v>120</v>
      </c>
      <c r="B168" s="167">
        <v>3</v>
      </c>
      <c r="C168" s="362"/>
      <c r="D168" s="363"/>
      <c r="E168" s="363"/>
      <c r="F168" s="364"/>
      <c r="G168" s="370">
        <f t="shared" si="4"/>
        <v>0</v>
      </c>
      <c r="H168" s="371"/>
    </row>
    <row r="169" spans="1:8" ht="18.75" x14ac:dyDescent="0.35">
      <c r="A169" s="189" t="s">
        <v>1</v>
      </c>
      <c r="B169" s="167">
        <v>1</v>
      </c>
      <c r="C169" s="377"/>
      <c r="D169" s="378"/>
      <c r="E169" s="378"/>
      <c r="F169" s="379"/>
      <c r="G169" s="370">
        <f t="shared" si="4"/>
        <v>0</v>
      </c>
      <c r="H169" s="371"/>
    </row>
    <row r="170" spans="1:8" ht="18.75" x14ac:dyDescent="0.35">
      <c r="A170" s="189" t="s">
        <v>121</v>
      </c>
      <c r="B170" s="167">
        <v>3</v>
      </c>
      <c r="C170" s="365"/>
      <c r="D170" s="365"/>
      <c r="E170" s="365"/>
      <c r="F170" s="365"/>
      <c r="G170" s="370">
        <f t="shared" si="4"/>
        <v>0</v>
      </c>
      <c r="H170" s="380"/>
    </row>
    <row r="171" spans="1:8" ht="18.75" x14ac:dyDescent="0.35">
      <c r="A171" s="372"/>
      <c r="B171" s="373"/>
      <c r="C171" s="381">
        <f>SUM(C163:C170)</f>
        <v>0</v>
      </c>
      <c r="D171" s="381"/>
      <c r="E171" s="382"/>
      <c r="F171" s="382"/>
      <c r="G171" s="383">
        <f>SUM(G163:G170)</f>
        <v>0</v>
      </c>
      <c r="H171" s="380"/>
    </row>
    <row r="172" spans="1:8" ht="18.75" x14ac:dyDescent="0.35">
      <c r="A172" s="376"/>
      <c r="B172" s="376"/>
      <c r="C172" s="376"/>
      <c r="D172" s="376"/>
      <c r="E172" s="376"/>
      <c r="F172" s="376"/>
      <c r="G172" s="376"/>
      <c r="H172" s="168"/>
    </row>
    <row r="173" spans="1:8" ht="18.75" x14ac:dyDescent="0.35">
      <c r="A173" s="186" t="s">
        <v>180</v>
      </c>
      <c r="B173" s="166" t="s">
        <v>5</v>
      </c>
      <c r="C173" s="366" t="s">
        <v>177</v>
      </c>
      <c r="D173" s="367"/>
      <c r="E173" s="367"/>
      <c r="F173" s="368"/>
      <c r="G173" s="374" t="s">
        <v>179</v>
      </c>
      <c r="H173" s="390"/>
    </row>
    <row r="174" spans="1:8" ht="18.75" x14ac:dyDescent="0.35">
      <c r="A174" s="189" t="s">
        <v>4</v>
      </c>
      <c r="B174" s="167">
        <v>2.5</v>
      </c>
      <c r="C174" s="362"/>
      <c r="D174" s="363"/>
      <c r="E174" s="363"/>
      <c r="F174" s="364"/>
      <c r="G174" s="370">
        <f t="shared" ref="G174:G181" si="5">B174*C174</f>
        <v>0</v>
      </c>
      <c r="H174" s="371"/>
    </row>
    <row r="175" spans="1:8" ht="18.75" x14ac:dyDescent="0.35">
      <c r="A175" s="189" t="s">
        <v>118</v>
      </c>
      <c r="B175" s="167">
        <v>5</v>
      </c>
      <c r="C175" s="362"/>
      <c r="D175" s="363"/>
      <c r="E175" s="363"/>
      <c r="F175" s="364"/>
      <c r="G175" s="370">
        <f t="shared" si="5"/>
        <v>0</v>
      </c>
      <c r="H175" s="371"/>
    </row>
    <row r="176" spans="1:8" ht="18.75" x14ac:dyDescent="0.35">
      <c r="A176" s="189" t="s">
        <v>3</v>
      </c>
      <c r="B176" s="167">
        <v>1.5</v>
      </c>
      <c r="C176" s="387"/>
      <c r="D176" s="388"/>
      <c r="E176" s="388"/>
      <c r="F176" s="389"/>
      <c r="G176" s="370">
        <f t="shared" si="5"/>
        <v>0</v>
      </c>
      <c r="H176" s="371"/>
    </row>
    <row r="177" spans="1:8" ht="18.75" x14ac:dyDescent="0.35">
      <c r="A177" s="189" t="s">
        <v>119</v>
      </c>
      <c r="B177" s="167">
        <v>3</v>
      </c>
      <c r="C177" s="387"/>
      <c r="D177" s="388"/>
      <c r="E177" s="388"/>
      <c r="F177" s="389"/>
      <c r="G177" s="370">
        <f t="shared" si="5"/>
        <v>0</v>
      </c>
      <c r="H177" s="371"/>
    </row>
    <row r="178" spans="1:8" ht="18.75" x14ac:dyDescent="0.35">
      <c r="A178" s="189" t="s">
        <v>2</v>
      </c>
      <c r="B178" s="167">
        <v>1</v>
      </c>
      <c r="C178" s="362"/>
      <c r="D178" s="363"/>
      <c r="E178" s="363"/>
      <c r="F178" s="364"/>
      <c r="G178" s="370">
        <f t="shared" si="5"/>
        <v>0</v>
      </c>
      <c r="H178" s="371"/>
    </row>
    <row r="179" spans="1:8" ht="18.75" x14ac:dyDescent="0.35">
      <c r="A179" s="189" t="s">
        <v>120</v>
      </c>
      <c r="B179" s="167">
        <v>3</v>
      </c>
      <c r="C179" s="377"/>
      <c r="D179" s="378"/>
      <c r="E179" s="378"/>
      <c r="F179" s="379"/>
      <c r="G179" s="370">
        <f t="shared" si="5"/>
        <v>0</v>
      </c>
      <c r="H179" s="371"/>
    </row>
    <row r="180" spans="1:8" ht="18.75" x14ac:dyDescent="0.35">
      <c r="A180" s="189" t="s">
        <v>125</v>
      </c>
      <c r="B180" s="167">
        <v>1</v>
      </c>
      <c r="C180" s="377"/>
      <c r="D180" s="378"/>
      <c r="E180" s="378"/>
      <c r="F180" s="379"/>
      <c r="G180" s="370">
        <f t="shared" si="5"/>
        <v>0</v>
      </c>
      <c r="H180" s="371"/>
    </row>
    <row r="181" spans="1:8" ht="18.75" x14ac:dyDescent="0.35">
      <c r="A181" s="189" t="s">
        <v>121</v>
      </c>
      <c r="B181" s="167">
        <v>3</v>
      </c>
      <c r="C181" s="362"/>
      <c r="D181" s="363"/>
      <c r="E181" s="363"/>
      <c r="F181" s="364"/>
      <c r="G181" s="370">
        <f t="shared" si="5"/>
        <v>0</v>
      </c>
      <c r="H181" s="371"/>
    </row>
    <row r="182" spans="1:8" ht="18.75" x14ac:dyDescent="0.35">
      <c r="A182" s="372"/>
      <c r="B182" s="373"/>
      <c r="C182" s="381">
        <f>SUM(C174:C181)</f>
        <v>0</v>
      </c>
      <c r="D182" s="381"/>
      <c r="E182" s="382"/>
      <c r="F182" s="382"/>
      <c r="G182" s="383">
        <f>SUM(G174:G181)</f>
        <v>0</v>
      </c>
      <c r="H182" s="380"/>
    </row>
    <row r="183" spans="1:8" ht="18.75" x14ac:dyDescent="0.35">
      <c r="A183" s="169"/>
      <c r="B183" s="170"/>
      <c r="C183" s="170"/>
      <c r="D183" s="170"/>
      <c r="E183" s="170"/>
      <c r="F183" s="170"/>
      <c r="G183" s="170"/>
      <c r="H183" s="168"/>
    </row>
    <row r="184" spans="1:8" ht="18.75" x14ac:dyDescent="0.35">
      <c r="A184" s="186" t="s">
        <v>180</v>
      </c>
      <c r="B184" s="166" t="s">
        <v>5</v>
      </c>
      <c r="C184" s="366" t="s">
        <v>177</v>
      </c>
      <c r="D184" s="367"/>
      <c r="E184" s="367"/>
      <c r="F184" s="368"/>
      <c r="G184" s="374" t="s">
        <v>178</v>
      </c>
      <c r="H184" s="390"/>
    </row>
    <row r="185" spans="1:8" ht="18.75" x14ac:dyDescent="0.35">
      <c r="A185" s="189" t="s">
        <v>4</v>
      </c>
      <c r="B185" s="167">
        <v>2.5</v>
      </c>
      <c r="C185" s="365"/>
      <c r="D185" s="365"/>
      <c r="E185" s="365"/>
      <c r="F185" s="365"/>
      <c r="G185" s="370">
        <f t="shared" ref="G185:G192" si="6">B185*C185</f>
        <v>0</v>
      </c>
      <c r="H185" s="380"/>
    </row>
    <row r="186" spans="1:8" ht="18.75" x14ac:dyDescent="0.35">
      <c r="A186" s="189" t="s">
        <v>118</v>
      </c>
      <c r="B186" s="167">
        <v>5</v>
      </c>
      <c r="C186" s="362"/>
      <c r="D186" s="363"/>
      <c r="E186" s="363"/>
      <c r="F186" s="364"/>
      <c r="G186" s="370">
        <f t="shared" si="6"/>
        <v>0</v>
      </c>
      <c r="H186" s="371"/>
    </row>
    <row r="187" spans="1:8" ht="18.75" x14ac:dyDescent="0.35">
      <c r="A187" s="189" t="s">
        <v>3</v>
      </c>
      <c r="B187" s="167">
        <v>1.5</v>
      </c>
      <c r="C187" s="385"/>
      <c r="D187" s="385"/>
      <c r="E187" s="365"/>
      <c r="F187" s="365"/>
      <c r="G187" s="370">
        <f t="shared" si="6"/>
        <v>0</v>
      </c>
      <c r="H187" s="380"/>
    </row>
    <row r="188" spans="1:8" ht="18.75" x14ac:dyDescent="0.35">
      <c r="A188" s="189" t="s">
        <v>119</v>
      </c>
      <c r="B188" s="167">
        <v>3</v>
      </c>
      <c r="C188" s="387"/>
      <c r="D188" s="388"/>
      <c r="E188" s="388"/>
      <c r="F188" s="389"/>
      <c r="G188" s="370">
        <f t="shared" si="6"/>
        <v>0</v>
      </c>
      <c r="H188" s="371"/>
    </row>
    <row r="189" spans="1:8" ht="18.75" x14ac:dyDescent="0.35">
      <c r="A189" s="189" t="s">
        <v>2</v>
      </c>
      <c r="B189" s="167">
        <v>1</v>
      </c>
      <c r="C189" s="365"/>
      <c r="D189" s="365"/>
      <c r="E189" s="365"/>
      <c r="F189" s="365"/>
      <c r="G189" s="370">
        <f t="shared" si="6"/>
        <v>0</v>
      </c>
      <c r="H189" s="380"/>
    </row>
    <row r="190" spans="1:8" ht="18.75" x14ac:dyDescent="0.35">
      <c r="A190" s="189" t="s">
        <v>120</v>
      </c>
      <c r="B190" s="167">
        <v>3</v>
      </c>
      <c r="C190" s="362"/>
      <c r="D190" s="363"/>
      <c r="E190" s="363"/>
      <c r="F190" s="364"/>
      <c r="G190" s="370">
        <f t="shared" si="6"/>
        <v>0</v>
      </c>
      <c r="H190" s="371"/>
    </row>
    <row r="191" spans="1:8" ht="18.75" x14ac:dyDescent="0.35">
      <c r="A191" s="189" t="s">
        <v>1</v>
      </c>
      <c r="B191" s="167">
        <v>1</v>
      </c>
      <c r="C191" s="362"/>
      <c r="D191" s="363"/>
      <c r="E191" s="363"/>
      <c r="F191" s="364"/>
      <c r="G191" s="370">
        <f t="shared" si="6"/>
        <v>0</v>
      </c>
      <c r="H191" s="371"/>
    </row>
    <row r="192" spans="1:8" ht="18.75" x14ac:dyDescent="0.35">
      <c r="A192" s="189" t="s">
        <v>121</v>
      </c>
      <c r="B192" s="167">
        <v>3</v>
      </c>
      <c r="C192" s="365"/>
      <c r="D192" s="365"/>
      <c r="E192" s="365"/>
      <c r="F192" s="365"/>
      <c r="G192" s="370">
        <f t="shared" si="6"/>
        <v>0</v>
      </c>
      <c r="H192" s="380"/>
    </row>
    <row r="193" spans="1:8" ht="18.75" x14ac:dyDescent="0.35">
      <c r="A193" s="372"/>
      <c r="B193" s="373"/>
      <c r="C193" s="381">
        <f>SUM(C185:C192)</f>
        <v>0</v>
      </c>
      <c r="D193" s="381"/>
      <c r="E193" s="382"/>
      <c r="F193" s="382"/>
      <c r="G193" s="383">
        <f>SUM(G185:G192)</f>
        <v>0</v>
      </c>
      <c r="H193" s="380"/>
    </row>
    <row r="194" spans="1:8" ht="18.75" x14ac:dyDescent="0.35">
      <c r="A194" s="168"/>
      <c r="B194" s="168"/>
      <c r="C194" s="168"/>
      <c r="D194" s="168"/>
      <c r="E194" s="168"/>
      <c r="F194" s="168"/>
      <c r="G194" s="168"/>
      <c r="H194" s="168"/>
    </row>
    <row r="195" spans="1:8" ht="10.5" hidden="1" customHeight="1" x14ac:dyDescent="0.35">
      <c r="A195" s="168"/>
      <c r="B195" s="168"/>
      <c r="C195" s="168"/>
      <c r="D195" s="168"/>
      <c r="E195" s="168"/>
      <c r="F195" s="168"/>
      <c r="G195" s="168"/>
      <c r="H195" s="168"/>
    </row>
    <row r="196" spans="1:8" ht="18.75" hidden="1" x14ac:dyDescent="0.35">
      <c r="A196" s="168"/>
      <c r="B196" s="168"/>
      <c r="C196" s="168"/>
      <c r="D196" s="168"/>
      <c r="E196" s="168"/>
      <c r="F196" s="168"/>
      <c r="G196" s="168"/>
      <c r="H196" s="168"/>
    </row>
    <row r="197" spans="1:8" ht="18.75" x14ac:dyDescent="0.35">
      <c r="A197" s="168"/>
      <c r="B197" s="168"/>
      <c r="C197" s="168"/>
      <c r="D197" s="168"/>
      <c r="E197" s="168"/>
      <c r="F197" s="168"/>
      <c r="G197" s="168"/>
      <c r="H197" s="168"/>
    </row>
    <row r="198" spans="1:8" ht="18.75" x14ac:dyDescent="0.25">
      <c r="A198" s="186" t="s">
        <v>180</v>
      </c>
      <c r="B198" s="166" t="s">
        <v>5</v>
      </c>
      <c r="C198" s="366" t="s">
        <v>177</v>
      </c>
      <c r="D198" s="367"/>
      <c r="E198" s="367"/>
      <c r="F198" s="368"/>
      <c r="G198" s="374" t="s">
        <v>178</v>
      </c>
      <c r="H198" s="375"/>
    </row>
    <row r="199" spans="1:8" ht="18.75" x14ac:dyDescent="0.35">
      <c r="A199" s="189" t="s">
        <v>4</v>
      </c>
      <c r="B199" s="167">
        <v>2.5</v>
      </c>
      <c r="C199" s="365"/>
      <c r="D199" s="384"/>
      <c r="E199" s="365"/>
      <c r="F199" s="365"/>
      <c r="G199" s="370">
        <f t="shared" ref="G199:G206" si="7">B199*C199</f>
        <v>0</v>
      </c>
      <c r="H199" s="380"/>
    </row>
    <row r="200" spans="1:8" ht="18.75" x14ac:dyDescent="0.35">
      <c r="A200" s="189" t="s">
        <v>118</v>
      </c>
      <c r="B200" s="167">
        <v>5</v>
      </c>
      <c r="C200" s="362"/>
      <c r="D200" s="363"/>
      <c r="E200" s="363"/>
      <c r="F200" s="364"/>
      <c r="G200" s="370">
        <f t="shared" si="7"/>
        <v>0</v>
      </c>
      <c r="H200" s="371"/>
    </row>
    <row r="201" spans="1:8" ht="18.75" x14ac:dyDescent="0.35">
      <c r="A201" s="189" t="s">
        <v>3</v>
      </c>
      <c r="B201" s="167">
        <v>1.5</v>
      </c>
      <c r="C201" s="385"/>
      <c r="D201" s="386"/>
      <c r="E201" s="365"/>
      <c r="F201" s="365"/>
      <c r="G201" s="370">
        <f t="shared" si="7"/>
        <v>0</v>
      </c>
      <c r="H201" s="380"/>
    </row>
    <row r="202" spans="1:8" ht="18.75" x14ac:dyDescent="0.35">
      <c r="A202" s="189" t="s">
        <v>119</v>
      </c>
      <c r="B202" s="167">
        <v>3</v>
      </c>
      <c r="C202" s="387"/>
      <c r="D202" s="388"/>
      <c r="E202" s="388"/>
      <c r="F202" s="389"/>
      <c r="G202" s="370">
        <f t="shared" si="7"/>
        <v>0</v>
      </c>
      <c r="H202" s="371"/>
    </row>
    <row r="203" spans="1:8" ht="18.75" x14ac:dyDescent="0.35">
      <c r="A203" s="189" t="s">
        <v>2</v>
      </c>
      <c r="B203" s="167">
        <v>1</v>
      </c>
      <c r="C203" s="365"/>
      <c r="D203" s="365"/>
      <c r="E203" s="365"/>
      <c r="F203" s="365"/>
      <c r="G203" s="370">
        <f t="shared" si="7"/>
        <v>0</v>
      </c>
      <c r="H203" s="380"/>
    </row>
    <row r="204" spans="1:8" ht="18.75" x14ac:dyDescent="0.35">
      <c r="A204" s="189" t="s">
        <v>120</v>
      </c>
      <c r="B204" s="167">
        <v>3</v>
      </c>
      <c r="C204" s="362"/>
      <c r="D204" s="363"/>
      <c r="E204" s="363"/>
      <c r="F204" s="364"/>
      <c r="G204" s="370">
        <f t="shared" si="7"/>
        <v>0</v>
      </c>
      <c r="H204" s="371"/>
    </row>
    <row r="205" spans="1:8" ht="18.75" x14ac:dyDescent="0.35">
      <c r="A205" s="189" t="s">
        <v>1</v>
      </c>
      <c r="B205" s="167">
        <v>1</v>
      </c>
      <c r="C205" s="377"/>
      <c r="D205" s="378"/>
      <c r="E205" s="378"/>
      <c r="F205" s="379"/>
      <c r="G205" s="370">
        <f t="shared" si="7"/>
        <v>0</v>
      </c>
      <c r="H205" s="371"/>
    </row>
    <row r="206" spans="1:8" ht="18.75" x14ac:dyDescent="0.35">
      <c r="A206" s="189" t="s">
        <v>121</v>
      </c>
      <c r="B206" s="167">
        <v>3</v>
      </c>
      <c r="C206" s="365"/>
      <c r="D206" s="365"/>
      <c r="E206" s="365"/>
      <c r="F206" s="365"/>
      <c r="G206" s="370">
        <f t="shared" si="7"/>
        <v>0</v>
      </c>
      <c r="H206" s="380"/>
    </row>
    <row r="207" spans="1:8" ht="18.75" x14ac:dyDescent="0.35">
      <c r="A207" s="372"/>
      <c r="B207" s="373"/>
      <c r="C207" s="381">
        <f>SUM(C199:C206)</f>
        <v>0</v>
      </c>
      <c r="D207" s="381"/>
      <c r="E207" s="382"/>
      <c r="F207" s="382"/>
      <c r="G207" s="383">
        <f>SUM(G199:G206)</f>
        <v>0</v>
      </c>
      <c r="H207" s="380"/>
    </row>
    <row r="208" spans="1:8" ht="18.75" x14ac:dyDescent="0.35">
      <c r="A208" s="168"/>
      <c r="B208" s="168"/>
      <c r="C208" s="168"/>
      <c r="D208" s="168"/>
      <c r="E208" s="168"/>
      <c r="F208" s="168"/>
      <c r="G208" s="168"/>
      <c r="H208" s="168"/>
    </row>
    <row r="209" spans="1:8" ht="18.75" x14ac:dyDescent="0.35">
      <c r="A209" s="168"/>
      <c r="B209" s="168"/>
      <c r="C209" s="168"/>
      <c r="D209" s="168"/>
      <c r="E209" s="168"/>
      <c r="F209" s="168"/>
      <c r="G209" s="168"/>
      <c r="H209" s="168"/>
    </row>
  </sheetData>
  <sheetProtection selectLockedCells="1"/>
  <mergeCells count="252">
    <mergeCell ref="A7:G7"/>
    <mergeCell ref="F8:G8"/>
    <mergeCell ref="B1:E1"/>
    <mergeCell ref="B2:E2"/>
    <mergeCell ref="F14:G14"/>
    <mergeCell ref="F15:G15"/>
    <mergeCell ref="F16:G16"/>
    <mergeCell ref="F17:G17"/>
    <mergeCell ref="F18:G18"/>
    <mergeCell ref="F19:G19"/>
    <mergeCell ref="F20:G20"/>
    <mergeCell ref="F22:G22"/>
    <mergeCell ref="F23:G23"/>
    <mergeCell ref="F13:G13"/>
    <mergeCell ref="F12:G12"/>
    <mergeCell ref="F11:G11"/>
    <mergeCell ref="F10:G10"/>
    <mergeCell ref="F9:G9"/>
    <mergeCell ref="F24:G24"/>
    <mergeCell ref="A27:G27"/>
    <mergeCell ref="A29:G29"/>
    <mergeCell ref="A30:H30"/>
    <mergeCell ref="A32:H32"/>
    <mergeCell ref="A45:H45"/>
    <mergeCell ref="E77:G77"/>
    <mergeCell ref="A90:H90"/>
    <mergeCell ref="A33:H33"/>
    <mergeCell ref="A43:H43"/>
    <mergeCell ref="A80:H83"/>
    <mergeCell ref="A84:H85"/>
    <mergeCell ref="A86:H88"/>
    <mergeCell ref="E76:G76"/>
    <mergeCell ref="E78:G78"/>
    <mergeCell ref="E79:G79"/>
    <mergeCell ref="A40:F41"/>
    <mergeCell ref="A26:G26"/>
    <mergeCell ref="A28:G28"/>
    <mergeCell ref="C73:E73"/>
    <mergeCell ref="C74:E74"/>
    <mergeCell ref="C34:E34"/>
    <mergeCell ref="C35:E35"/>
    <mergeCell ref="C36:E36"/>
    <mergeCell ref="G136:H136"/>
    <mergeCell ref="C137:F137"/>
    <mergeCell ref="G137:H137"/>
    <mergeCell ref="C139:F139"/>
    <mergeCell ref="G139:H139"/>
    <mergeCell ref="C140:F140"/>
    <mergeCell ref="G140:H140"/>
    <mergeCell ref="G126:H126"/>
    <mergeCell ref="C127:F127"/>
    <mergeCell ref="G127:H127"/>
    <mergeCell ref="C128:F128"/>
    <mergeCell ref="G128:H128"/>
    <mergeCell ref="C129:F129"/>
    <mergeCell ref="G129:H129"/>
    <mergeCell ref="C130:F130"/>
    <mergeCell ref="G130:H130"/>
    <mergeCell ref="G147:H147"/>
    <mergeCell ref="C148:F148"/>
    <mergeCell ref="G148:H148"/>
    <mergeCell ref="C149:F149"/>
    <mergeCell ref="G149:H149"/>
    <mergeCell ref="C150:F150"/>
    <mergeCell ref="G150:H150"/>
    <mergeCell ref="G141:H141"/>
    <mergeCell ref="C142:F142"/>
    <mergeCell ref="G142:H142"/>
    <mergeCell ref="C143:F143"/>
    <mergeCell ref="G143:H143"/>
    <mergeCell ref="C144:F144"/>
    <mergeCell ref="G144:H144"/>
    <mergeCell ref="G151:H151"/>
    <mergeCell ref="C153:F153"/>
    <mergeCell ref="G153:H153"/>
    <mergeCell ref="C154:F154"/>
    <mergeCell ref="G154:H154"/>
    <mergeCell ref="C155:F155"/>
    <mergeCell ref="G155:H155"/>
    <mergeCell ref="C152:F152"/>
    <mergeCell ref="G152:H152"/>
    <mergeCell ref="A182:B182"/>
    <mergeCell ref="C182:F182"/>
    <mergeCell ref="G182:H182"/>
    <mergeCell ref="C184:F184"/>
    <mergeCell ref="G184:H184"/>
    <mergeCell ref="G163:H163"/>
    <mergeCell ref="C164:F164"/>
    <mergeCell ref="G164:H164"/>
    <mergeCell ref="C165:F165"/>
    <mergeCell ref="G165:H165"/>
    <mergeCell ref="C166:F166"/>
    <mergeCell ref="G166:H166"/>
    <mergeCell ref="C167:F167"/>
    <mergeCell ref="G167:H167"/>
    <mergeCell ref="C163:F163"/>
    <mergeCell ref="G168:H168"/>
    <mergeCell ref="C169:F169"/>
    <mergeCell ref="G169:H169"/>
    <mergeCell ref="C170:F170"/>
    <mergeCell ref="G170:H170"/>
    <mergeCell ref="A171:B171"/>
    <mergeCell ref="C171:F171"/>
    <mergeCell ref="G171:H171"/>
    <mergeCell ref="G180:H180"/>
    <mergeCell ref="G125:H125"/>
    <mergeCell ref="C126:F126"/>
    <mergeCell ref="C131:F131"/>
    <mergeCell ref="G131:H131"/>
    <mergeCell ref="C132:F132"/>
    <mergeCell ref="G132:H132"/>
    <mergeCell ref="C133:F133"/>
    <mergeCell ref="G133:H133"/>
    <mergeCell ref="C66:E66"/>
    <mergeCell ref="C67:E67"/>
    <mergeCell ref="C68:E68"/>
    <mergeCell ref="C69:E69"/>
    <mergeCell ref="A119:G119"/>
    <mergeCell ref="A120:G120"/>
    <mergeCell ref="A121:G121"/>
    <mergeCell ref="A122:G122"/>
    <mergeCell ref="A123:G123"/>
    <mergeCell ref="A124:G124"/>
    <mergeCell ref="A101:H101"/>
    <mergeCell ref="A111:H111"/>
    <mergeCell ref="A112:H112"/>
    <mergeCell ref="A113:H113"/>
    <mergeCell ref="A115:G115"/>
    <mergeCell ref="A116:H116"/>
    <mergeCell ref="A156:B156"/>
    <mergeCell ref="C156:F156"/>
    <mergeCell ref="C151:F151"/>
    <mergeCell ref="G185:H185"/>
    <mergeCell ref="C186:F186"/>
    <mergeCell ref="C189:F189"/>
    <mergeCell ref="G189:H189"/>
    <mergeCell ref="A134:B134"/>
    <mergeCell ref="C134:F134"/>
    <mergeCell ref="G134:H134"/>
    <mergeCell ref="A135:G135"/>
    <mergeCell ref="C138:F138"/>
    <mergeCell ref="G138:H138"/>
    <mergeCell ref="C141:F141"/>
    <mergeCell ref="A145:B145"/>
    <mergeCell ref="C145:F145"/>
    <mergeCell ref="G145:H145"/>
    <mergeCell ref="G187:H187"/>
    <mergeCell ref="C188:F188"/>
    <mergeCell ref="G188:H188"/>
    <mergeCell ref="C174:F174"/>
    <mergeCell ref="G174:H174"/>
    <mergeCell ref="C176:F176"/>
    <mergeCell ref="G176:H176"/>
    <mergeCell ref="G186:H186"/>
    <mergeCell ref="C187:F187"/>
    <mergeCell ref="G156:H156"/>
    <mergeCell ref="C162:F162"/>
    <mergeCell ref="G162:H162"/>
    <mergeCell ref="C190:F190"/>
    <mergeCell ref="G190:H190"/>
    <mergeCell ref="C177:F177"/>
    <mergeCell ref="G177:H177"/>
    <mergeCell ref="C178:F178"/>
    <mergeCell ref="G178:H178"/>
    <mergeCell ref="C181:F181"/>
    <mergeCell ref="G181:H181"/>
    <mergeCell ref="C173:F173"/>
    <mergeCell ref="G173:H173"/>
    <mergeCell ref="C175:F175"/>
    <mergeCell ref="G175:H175"/>
    <mergeCell ref="C179:F179"/>
    <mergeCell ref="G179:H179"/>
    <mergeCell ref="C180:F180"/>
    <mergeCell ref="G191:H191"/>
    <mergeCell ref="C205:F205"/>
    <mergeCell ref="G205:H205"/>
    <mergeCell ref="C206:F206"/>
    <mergeCell ref="G206:H206"/>
    <mergeCell ref="A207:B207"/>
    <mergeCell ref="C207:F207"/>
    <mergeCell ref="G207:H207"/>
    <mergeCell ref="C199:F199"/>
    <mergeCell ref="G199:H199"/>
    <mergeCell ref="C200:F200"/>
    <mergeCell ref="G200:H200"/>
    <mergeCell ref="C201:F201"/>
    <mergeCell ref="G201:H201"/>
    <mergeCell ref="C202:F202"/>
    <mergeCell ref="G202:H202"/>
    <mergeCell ref="C203:F203"/>
    <mergeCell ref="G203:H203"/>
    <mergeCell ref="C192:F192"/>
    <mergeCell ref="G192:H192"/>
    <mergeCell ref="C193:F193"/>
    <mergeCell ref="G193:H193"/>
    <mergeCell ref="C97:E97"/>
    <mergeCell ref="C98:E98"/>
    <mergeCell ref="C204:F204"/>
    <mergeCell ref="C185:F185"/>
    <mergeCell ref="C168:F168"/>
    <mergeCell ref="C125:F125"/>
    <mergeCell ref="C147:F147"/>
    <mergeCell ref="C136:F136"/>
    <mergeCell ref="A117:H117"/>
    <mergeCell ref="A118:G118"/>
    <mergeCell ref="A110:H110"/>
    <mergeCell ref="C102:E102"/>
    <mergeCell ref="C103:E103"/>
    <mergeCell ref="C104:E104"/>
    <mergeCell ref="C105:E105"/>
    <mergeCell ref="C106:E106"/>
    <mergeCell ref="C107:E107"/>
    <mergeCell ref="C108:E108"/>
    <mergeCell ref="G204:H204"/>
    <mergeCell ref="C191:F191"/>
    <mergeCell ref="A193:B193"/>
    <mergeCell ref="C198:F198"/>
    <mergeCell ref="G198:H198"/>
    <mergeCell ref="A172:G172"/>
    <mergeCell ref="C70:E70"/>
    <mergeCell ref="C71:E71"/>
    <mergeCell ref="C72:E72"/>
    <mergeCell ref="C91:E91"/>
    <mergeCell ref="C92:E92"/>
    <mergeCell ref="C93:E93"/>
    <mergeCell ref="C94:E94"/>
    <mergeCell ref="C95:E95"/>
    <mergeCell ref="C96:E96"/>
    <mergeCell ref="C37:E37"/>
    <mergeCell ref="C38:E38"/>
    <mergeCell ref="C39:E39"/>
    <mergeCell ref="C109:E109"/>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5:E65"/>
  </mergeCells>
  <pageMargins left="0.70866141732283472" right="0.70866141732283472" top="0.74803149606299213" bottom="0.5535714285714286" header="0.31496062992125984" footer="0.31496062992125984"/>
  <pageSetup paperSize="9" scale="60" fitToHeight="0" orientation="landscape" r:id="rId1"/>
  <headerFooter>
    <oddHeader>&amp;L&amp;"Arial,Fett"&amp;14&amp;K000000Anlage zur jährlichen Meldung nach § 47 SGB VIII
Personal nach Übergangsvorschrift bis spätestens 31.07.2024*</oddHeader>
    <oddFooter>&amp;L&amp;"Arial,Standard"&amp;10LaDaDi- Stand Oktober 2023&amp;C&amp;"Arial,Standard"&amp;10Seite &amp;P von &amp;N</oddFooter>
  </headerFooter>
  <rowBreaks count="3" manualBreakCount="3">
    <brk id="29" max="16383" man="1"/>
    <brk id="43" max="16383" man="1"/>
    <brk id="1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3:T47"/>
  <sheetViews>
    <sheetView tabSelected="1" topLeftCell="A22" zoomScale="70" zoomScaleNormal="70" workbookViewId="0">
      <selection activeCell="F31" sqref="F31"/>
    </sheetView>
  </sheetViews>
  <sheetFormatPr baseColWidth="10" defaultRowHeight="16.5" x14ac:dyDescent="0.3"/>
  <cols>
    <col min="4" max="4" width="141" style="24" customWidth="1"/>
    <col min="6" max="7" width="79.42578125" style="24" customWidth="1"/>
    <col min="11" max="11" width="32.85546875" customWidth="1"/>
    <col min="12" max="12" width="22.28515625" customWidth="1"/>
    <col min="17" max="17" width="161.42578125" customWidth="1"/>
  </cols>
  <sheetData>
    <row r="3" spans="2:20" ht="8.25" customHeight="1" x14ac:dyDescent="0.3">
      <c r="K3" s="24"/>
      <c r="L3" s="24"/>
      <c r="M3" s="24"/>
      <c r="N3" s="24"/>
    </row>
    <row r="4" spans="2:20" ht="8.25" customHeight="1" x14ac:dyDescent="0.3">
      <c r="K4" s="24"/>
      <c r="L4" s="24"/>
      <c r="M4" s="24"/>
      <c r="N4" s="24"/>
    </row>
    <row r="5" spans="2:20" s="30" customFormat="1" ht="36.75" customHeight="1" x14ac:dyDescent="0.25">
      <c r="B5" s="28"/>
      <c r="C5" s="29"/>
      <c r="D5" s="194" t="s">
        <v>108</v>
      </c>
      <c r="E5" s="29"/>
      <c r="F5" s="194" t="s">
        <v>111</v>
      </c>
      <c r="G5" s="194" t="s">
        <v>187</v>
      </c>
      <c r="H5" s="28"/>
      <c r="I5" s="28"/>
      <c r="J5" s="28"/>
      <c r="O5" s="28"/>
      <c r="P5" s="28"/>
      <c r="Q5" s="28"/>
      <c r="R5" s="28"/>
      <c r="S5" s="28"/>
      <c r="T5" s="28"/>
    </row>
    <row r="6" spans="2:20" ht="20.25" x14ac:dyDescent="0.35">
      <c r="B6" s="24"/>
      <c r="C6" s="25"/>
      <c r="D6" s="156"/>
      <c r="E6" s="25"/>
      <c r="F6" s="156"/>
      <c r="G6" s="156"/>
      <c r="H6" s="24"/>
      <c r="I6" s="24"/>
      <c r="J6" s="24"/>
      <c r="O6" s="24"/>
      <c r="P6" s="24"/>
      <c r="Q6" s="24"/>
      <c r="R6" s="24"/>
      <c r="S6" s="24"/>
      <c r="T6" s="24"/>
    </row>
    <row r="7" spans="2:20" ht="60.75" x14ac:dyDescent="0.35">
      <c r="B7" s="24"/>
      <c r="C7" s="41">
        <v>1</v>
      </c>
      <c r="D7" s="157" t="s">
        <v>86</v>
      </c>
      <c r="E7" s="33"/>
      <c r="F7" s="160" t="s">
        <v>136</v>
      </c>
      <c r="G7" s="156" t="s">
        <v>127</v>
      </c>
      <c r="H7" s="33"/>
      <c r="I7" s="39"/>
      <c r="J7" s="9"/>
      <c r="K7" s="34"/>
      <c r="L7" s="40"/>
      <c r="M7" s="9"/>
      <c r="N7" s="24"/>
      <c r="O7" s="24"/>
      <c r="P7" s="24"/>
      <c r="Q7" s="24"/>
      <c r="R7" s="24"/>
      <c r="S7" s="24"/>
      <c r="T7" s="24"/>
    </row>
    <row r="8" spans="2:20" ht="60.75" x14ac:dyDescent="0.35">
      <c r="B8" s="24"/>
      <c r="C8" s="41">
        <v>2</v>
      </c>
      <c r="D8" s="157" t="s">
        <v>87</v>
      </c>
      <c r="E8" s="33"/>
      <c r="F8" s="160" t="s">
        <v>136</v>
      </c>
      <c r="G8" s="156" t="s">
        <v>127</v>
      </c>
      <c r="H8" s="33"/>
      <c r="I8" s="39"/>
      <c r="J8" s="9"/>
      <c r="K8" s="34"/>
      <c r="L8" s="40"/>
      <c r="M8" s="9"/>
      <c r="N8" s="24"/>
      <c r="O8" s="24"/>
      <c r="P8" s="24"/>
      <c r="Q8" s="24"/>
      <c r="R8" s="24"/>
      <c r="S8" s="24"/>
      <c r="T8" s="24"/>
    </row>
    <row r="9" spans="2:20" ht="60.75" x14ac:dyDescent="0.35">
      <c r="B9" s="24"/>
      <c r="C9" s="41">
        <v>3</v>
      </c>
      <c r="D9" s="157" t="s">
        <v>88</v>
      </c>
      <c r="E9" s="33"/>
      <c r="F9" s="160" t="s">
        <v>136</v>
      </c>
      <c r="G9" s="156" t="s">
        <v>127</v>
      </c>
      <c r="H9" s="33"/>
      <c r="I9" s="39"/>
      <c r="J9" s="9"/>
      <c r="K9" s="34"/>
      <c r="L9" s="40"/>
      <c r="M9" s="9"/>
      <c r="N9" s="24"/>
      <c r="O9" s="24"/>
      <c r="P9" s="24"/>
      <c r="Q9" s="24"/>
      <c r="R9" s="24"/>
      <c r="S9" s="24"/>
      <c r="T9" s="24"/>
    </row>
    <row r="10" spans="2:20" ht="60.75" x14ac:dyDescent="0.35">
      <c r="B10" s="24"/>
      <c r="C10" s="41">
        <v>4</v>
      </c>
      <c r="D10" s="157" t="s">
        <v>89</v>
      </c>
      <c r="E10" s="33"/>
      <c r="F10" s="160" t="s">
        <v>136</v>
      </c>
      <c r="G10" s="156" t="s">
        <v>127</v>
      </c>
      <c r="H10" s="33"/>
      <c r="I10" s="39"/>
      <c r="J10" s="9"/>
      <c r="K10" s="34"/>
      <c r="L10" s="40"/>
      <c r="M10" s="9"/>
      <c r="N10" s="24"/>
      <c r="O10" s="24"/>
      <c r="P10" s="24"/>
      <c r="Q10" s="24"/>
      <c r="R10" s="24"/>
      <c r="S10" s="24"/>
      <c r="T10" s="24"/>
    </row>
    <row r="11" spans="2:20" ht="60.75" x14ac:dyDescent="0.35">
      <c r="B11" s="24"/>
      <c r="C11" s="41">
        <v>5</v>
      </c>
      <c r="D11" s="157" t="s">
        <v>90</v>
      </c>
      <c r="E11" s="33"/>
      <c r="F11" s="160" t="s">
        <v>136</v>
      </c>
      <c r="G11" s="156" t="s">
        <v>127</v>
      </c>
      <c r="H11" s="33"/>
      <c r="I11" s="39"/>
      <c r="J11" s="9"/>
      <c r="K11" s="34"/>
      <c r="L11" s="40"/>
      <c r="M11" s="9"/>
      <c r="N11" s="24"/>
      <c r="O11" s="24"/>
      <c r="P11" s="24"/>
      <c r="Q11" s="24"/>
      <c r="R11" s="24"/>
      <c r="S11" s="24"/>
      <c r="T11" s="24"/>
    </row>
    <row r="12" spans="2:20" ht="60.75" x14ac:dyDescent="0.35">
      <c r="B12" s="24"/>
      <c r="C12" s="41">
        <v>6</v>
      </c>
      <c r="D12" s="157" t="s">
        <v>91</v>
      </c>
      <c r="E12" s="33"/>
      <c r="F12" s="160" t="s">
        <v>136</v>
      </c>
      <c r="G12" s="156" t="s">
        <v>127</v>
      </c>
      <c r="H12" s="33"/>
      <c r="I12" s="39"/>
      <c r="J12" s="9"/>
      <c r="K12" s="34"/>
      <c r="L12" s="40"/>
      <c r="M12" s="9"/>
      <c r="N12" s="24"/>
      <c r="O12" s="24"/>
      <c r="P12" s="24"/>
      <c r="Q12" s="24"/>
      <c r="R12" s="24"/>
      <c r="S12" s="24"/>
      <c r="T12" s="24"/>
    </row>
    <row r="13" spans="2:20" ht="60.75" x14ac:dyDescent="0.35">
      <c r="B13" s="24"/>
      <c r="C13" s="41">
        <v>7</v>
      </c>
      <c r="D13" s="157" t="s">
        <v>92</v>
      </c>
      <c r="E13" s="33"/>
      <c r="F13" s="160" t="s">
        <v>136</v>
      </c>
      <c r="G13" s="156" t="s">
        <v>127</v>
      </c>
      <c r="H13" s="33"/>
      <c r="I13" s="39"/>
      <c r="J13" s="9"/>
      <c r="K13" s="34"/>
      <c r="L13" s="40"/>
      <c r="M13" s="9"/>
      <c r="N13" s="24"/>
      <c r="O13" s="24"/>
      <c r="P13" s="24"/>
      <c r="Q13" s="24"/>
      <c r="R13" s="24"/>
      <c r="S13" s="24"/>
      <c r="T13" s="24"/>
    </row>
    <row r="14" spans="2:20" ht="60.75" x14ac:dyDescent="0.35">
      <c r="B14" s="24"/>
      <c r="C14" s="41">
        <v>8</v>
      </c>
      <c r="D14" s="157" t="s">
        <v>93</v>
      </c>
      <c r="E14" s="33"/>
      <c r="F14" s="160" t="s">
        <v>136</v>
      </c>
      <c r="G14" s="156" t="s">
        <v>127</v>
      </c>
      <c r="H14" s="33"/>
      <c r="I14" s="39"/>
      <c r="J14" s="9"/>
      <c r="K14" s="34"/>
      <c r="L14" s="40"/>
      <c r="M14" s="9"/>
      <c r="N14" s="24"/>
      <c r="O14" s="24"/>
      <c r="P14" s="24"/>
      <c r="Q14" s="24"/>
      <c r="R14" s="24"/>
      <c r="S14" s="24"/>
      <c r="T14" s="24"/>
    </row>
    <row r="15" spans="2:20" ht="60.75" x14ac:dyDescent="0.35">
      <c r="B15" s="24"/>
      <c r="C15" s="41">
        <v>9</v>
      </c>
      <c r="D15" s="157" t="s">
        <v>94</v>
      </c>
      <c r="E15" s="33"/>
      <c r="F15" s="160" t="s">
        <v>136</v>
      </c>
      <c r="G15" s="156" t="s">
        <v>127</v>
      </c>
      <c r="H15" s="33"/>
      <c r="I15" s="39"/>
      <c r="J15" s="9"/>
      <c r="K15" s="34"/>
      <c r="L15" s="40"/>
      <c r="M15" s="9"/>
      <c r="N15" s="24"/>
      <c r="O15" s="24"/>
      <c r="P15" s="24"/>
      <c r="Q15" s="24"/>
      <c r="R15" s="24"/>
      <c r="S15" s="24"/>
      <c r="T15" s="24"/>
    </row>
    <row r="16" spans="2:20" ht="60.75" x14ac:dyDescent="0.35">
      <c r="B16" s="45"/>
      <c r="C16" s="41">
        <v>10</v>
      </c>
      <c r="D16" s="158" t="s">
        <v>192</v>
      </c>
      <c r="E16" s="33"/>
      <c r="F16" s="160" t="s">
        <v>136</v>
      </c>
      <c r="G16" s="156" t="s">
        <v>127</v>
      </c>
      <c r="H16" s="33"/>
      <c r="I16" s="33"/>
      <c r="J16" s="33"/>
      <c r="K16" s="34"/>
      <c r="L16" s="40"/>
      <c r="M16" s="9"/>
      <c r="N16" s="24"/>
      <c r="O16" s="24"/>
      <c r="P16" s="24"/>
      <c r="Q16" s="24"/>
      <c r="R16" s="24"/>
      <c r="S16" s="24"/>
      <c r="T16" s="24"/>
    </row>
    <row r="17" spans="1:20" ht="60.75" x14ac:dyDescent="0.35">
      <c r="B17" s="24"/>
      <c r="C17" s="41">
        <v>11</v>
      </c>
      <c r="D17" s="158" t="s">
        <v>193</v>
      </c>
      <c r="E17" s="33"/>
      <c r="F17" s="160" t="s">
        <v>136</v>
      </c>
      <c r="G17" s="156" t="s">
        <v>127</v>
      </c>
      <c r="H17" s="33"/>
      <c r="I17" s="33"/>
      <c r="J17" s="33"/>
      <c r="K17" s="34"/>
      <c r="L17" s="40"/>
      <c r="M17" s="9"/>
      <c r="N17" s="24"/>
      <c r="O17" s="24"/>
      <c r="P17" s="24"/>
      <c r="Q17" s="24"/>
      <c r="R17" s="24"/>
      <c r="S17" s="24"/>
      <c r="T17" s="24"/>
    </row>
    <row r="18" spans="1:20" ht="60.75" customHeight="1" x14ac:dyDescent="0.35">
      <c r="A18" s="32"/>
      <c r="B18" s="31"/>
      <c r="C18" s="41">
        <v>12</v>
      </c>
      <c r="D18" s="158" t="s">
        <v>95</v>
      </c>
      <c r="E18" s="35"/>
      <c r="F18" s="160" t="s">
        <v>136</v>
      </c>
      <c r="G18" s="156" t="s">
        <v>127</v>
      </c>
      <c r="H18" s="35"/>
      <c r="I18" s="35"/>
      <c r="J18" s="35"/>
      <c r="K18" s="36"/>
      <c r="L18" s="34"/>
      <c r="M18" s="34"/>
      <c r="N18" s="24"/>
      <c r="O18" s="24"/>
      <c r="P18" s="24"/>
      <c r="Q18" s="24"/>
      <c r="R18" s="24"/>
      <c r="S18" s="24"/>
      <c r="T18" s="24"/>
    </row>
    <row r="19" spans="1:20" ht="61.5" customHeight="1" x14ac:dyDescent="0.35">
      <c r="B19" s="24"/>
      <c r="C19" s="41">
        <v>13</v>
      </c>
      <c r="D19" s="158" t="s">
        <v>96</v>
      </c>
      <c r="E19" s="33"/>
      <c r="F19" s="160" t="s">
        <v>136</v>
      </c>
      <c r="G19" s="156" t="s">
        <v>127</v>
      </c>
      <c r="H19" s="33"/>
      <c r="I19" s="33"/>
      <c r="J19" s="33"/>
      <c r="K19" s="34"/>
      <c r="L19" s="34"/>
      <c r="M19" s="34"/>
      <c r="N19" s="24"/>
      <c r="O19" s="24"/>
      <c r="P19" s="24"/>
      <c r="Q19" s="24"/>
      <c r="R19" s="24"/>
      <c r="S19" s="24"/>
      <c r="T19" s="24"/>
    </row>
    <row r="20" spans="1:20" ht="60.75" x14ac:dyDescent="0.35">
      <c r="B20" s="24"/>
      <c r="C20" s="41">
        <v>14</v>
      </c>
      <c r="D20" s="157" t="s">
        <v>97</v>
      </c>
      <c r="E20" s="33"/>
      <c r="F20" s="160" t="s">
        <v>136</v>
      </c>
      <c r="G20" s="156" t="s">
        <v>127</v>
      </c>
      <c r="H20" s="33"/>
      <c r="I20" s="33"/>
      <c r="J20" s="39"/>
      <c r="K20" s="9"/>
      <c r="L20" s="9"/>
      <c r="M20" s="9"/>
      <c r="N20" s="24"/>
      <c r="O20" s="24"/>
      <c r="P20" s="24"/>
      <c r="Q20" s="24"/>
      <c r="R20" s="24"/>
      <c r="S20" s="24"/>
      <c r="T20" s="24"/>
    </row>
    <row r="21" spans="1:20" ht="60.75" x14ac:dyDescent="0.35">
      <c r="B21" s="24"/>
      <c r="C21" s="41">
        <v>15</v>
      </c>
      <c r="D21" s="157" t="s">
        <v>133</v>
      </c>
      <c r="E21" s="44"/>
      <c r="F21" s="160" t="s">
        <v>136</v>
      </c>
      <c r="G21" s="156" t="s">
        <v>127</v>
      </c>
      <c r="H21" s="33"/>
      <c r="I21" s="33"/>
      <c r="J21" s="39"/>
      <c r="K21" s="9"/>
      <c r="L21" s="9"/>
      <c r="M21" s="9"/>
      <c r="N21" s="24"/>
      <c r="O21" s="24"/>
      <c r="P21" s="24"/>
      <c r="Q21" s="24"/>
      <c r="R21" s="24"/>
      <c r="S21" s="24"/>
      <c r="T21" s="24"/>
    </row>
    <row r="22" spans="1:20" ht="333.75" customHeight="1" x14ac:dyDescent="0.35">
      <c r="B22" s="45"/>
      <c r="C22" s="41">
        <v>16</v>
      </c>
      <c r="D22" s="159" t="s">
        <v>188</v>
      </c>
      <c r="E22" s="44"/>
      <c r="F22" s="161" t="s">
        <v>140</v>
      </c>
      <c r="G22" s="164" t="s">
        <v>135</v>
      </c>
      <c r="H22" s="33"/>
      <c r="I22" s="33"/>
      <c r="J22" s="39"/>
      <c r="K22" s="9"/>
      <c r="L22" s="9"/>
      <c r="M22" s="9"/>
      <c r="N22" s="24"/>
      <c r="O22" s="24"/>
      <c r="P22" s="24"/>
      <c r="Q22" s="24"/>
      <c r="R22" s="24"/>
      <c r="S22" s="24"/>
      <c r="T22" s="24"/>
    </row>
    <row r="23" spans="1:20" ht="20.25" x14ac:dyDescent="0.35">
      <c r="B23" s="24"/>
      <c r="C23" s="42"/>
      <c r="D23" s="141"/>
      <c r="E23" s="24"/>
      <c r="F23" s="162"/>
      <c r="G23" s="162"/>
      <c r="H23" s="24"/>
      <c r="I23" s="24"/>
      <c r="J23" s="24"/>
      <c r="K23" s="24"/>
      <c r="L23" s="24"/>
      <c r="M23" s="24"/>
      <c r="N23" s="24"/>
      <c r="O23" s="24"/>
      <c r="P23" s="24"/>
      <c r="Q23" s="24"/>
      <c r="R23" s="24"/>
      <c r="S23" s="24"/>
      <c r="T23" s="24"/>
    </row>
    <row r="24" spans="1:20" s="30" customFormat="1" ht="45" customHeight="1" x14ac:dyDescent="0.35">
      <c r="B24" s="28"/>
      <c r="C24" s="43"/>
      <c r="D24" s="54"/>
      <c r="E24" s="38"/>
      <c r="F24" s="163"/>
      <c r="G24" s="163"/>
      <c r="H24" s="38"/>
      <c r="I24" s="38"/>
      <c r="J24" s="38"/>
      <c r="K24" s="38"/>
      <c r="L24" s="38"/>
      <c r="M24" s="38"/>
      <c r="N24" s="38"/>
      <c r="O24" s="38"/>
      <c r="P24" s="38"/>
      <c r="Q24" s="38"/>
      <c r="R24" s="28"/>
      <c r="S24" s="28"/>
      <c r="T24" s="28"/>
    </row>
    <row r="25" spans="1:20" ht="40.5" x14ac:dyDescent="0.35">
      <c r="B25" s="24"/>
      <c r="C25" s="42"/>
      <c r="D25" s="192" t="s">
        <v>134</v>
      </c>
      <c r="E25" s="24"/>
      <c r="F25" s="194" t="s">
        <v>111</v>
      </c>
      <c r="G25" s="194" t="s">
        <v>187</v>
      </c>
      <c r="H25" s="24"/>
      <c r="I25" s="24"/>
      <c r="J25" s="24"/>
      <c r="K25" s="24"/>
      <c r="L25" s="24"/>
      <c r="M25" s="24"/>
      <c r="N25" s="24"/>
      <c r="O25" s="24"/>
      <c r="P25" s="24"/>
      <c r="Q25" s="24"/>
      <c r="R25" s="24"/>
      <c r="S25" s="24"/>
      <c r="T25" s="24"/>
    </row>
    <row r="26" spans="1:20" s="30" customFormat="1" ht="59.25" customHeight="1" x14ac:dyDescent="0.35">
      <c r="B26" s="28"/>
      <c r="C26" s="42">
        <v>17</v>
      </c>
      <c r="D26" s="157" t="s">
        <v>98</v>
      </c>
      <c r="E26" s="37"/>
      <c r="F26" s="160" t="s">
        <v>109</v>
      </c>
      <c r="G26" s="156" t="s">
        <v>185</v>
      </c>
      <c r="H26" s="37"/>
      <c r="I26" s="37"/>
      <c r="J26" s="37"/>
      <c r="K26" s="37"/>
      <c r="L26" s="37"/>
      <c r="M26" s="37"/>
      <c r="N26" s="28"/>
      <c r="O26" s="28"/>
      <c r="P26" s="28"/>
      <c r="Q26" s="28"/>
      <c r="R26" s="28"/>
      <c r="S26" s="28"/>
      <c r="T26" s="28"/>
    </row>
    <row r="27" spans="1:20" ht="60.75" x14ac:dyDescent="0.35">
      <c r="B27" s="24"/>
      <c r="C27" s="42">
        <v>18</v>
      </c>
      <c r="D27" s="157" t="s">
        <v>184</v>
      </c>
      <c r="E27" s="27"/>
      <c r="F27" s="160" t="s">
        <v>109</v>
      </c>
      <c r="G27" s="156" t="s">
        <v>127</v>
      </c>
      <c r="H27" s="27"/>
      <c r="I27" s="27"/>
      <c r="J27" s="27"/>
      <c r="K27" s="27"/>
      <c r="L27" s="27"/>
      <c r="M27" s="27"/>
      <c r="N27" s="24"/>
      <c r="O27" s="24"/>
      <c r="P27" s="24"/>
      <c r="Q27" s="24"/>
      <c r="R27" s="24"/>
      <c r="S27" s="24"/>
      <c r="T27" s="24"/>
    </row>
    <row r="28" spans="1:20" ht="42.75" customHeight="1" x14ac:dyDescent="0.35">
      <c r="B28" s="24"/>
      <c r="C28" s="42">
        <v>19</v>
      </c>
      <c r="D28" s="157" t="s">
        <v>99</v>
      </c>
      <c r="E28" s="27"/>
      <c r="F28" s="191" t="s">
        <v>109</v>
      </c>
      <c r="G28" s="156" t="s">
        <v>127</v>
      </c>
      <c r="H28" s="27"/>
      <c r="I28" s="27"/>
      <c r="J28" s="27"/>
      <c r="K28" s="27"/>
      <c r="L28" s="27"/>
      <c r="M28" s="27"/>
      <c r="N28" s="24"/>
      <c r="O28" s="24"/>
      <c r="P28" s="24"/>
      <c r="Q28" s="24"/>
      <c r="R28" s="24"/>
      <c r="S28" s="24"/>
      <c r="T28" s="24"/>
    </row>
    <row r="29" spans="1:20" ht="40.5" customHeight="1" x14ac:dyDescent="0.35">
      <c r="B29" s="24"/>
      <c r="C29" s="42">
        <v>20</v>
      </c>
      <c r="D29" s="157" t="s">
        <v>100</v>
      </c>
      <c r="E29" s="27"/>
      <c r="F29" s="160" t="s">
        <v>109</v>
      </c>
      <c r="G29" s="156" t="s">
        <v>127</v>
      </c>
      <c r="H29" s="27"/>
      <c r="I29" s="27"/>
      <c r="J29" s="27"/>
      <c r="K29" s="27"/>
      <c r="L29" s="27"/>
      <c r="M29" s="27"/>
      <c r="N29" s="24"/>
      <c r="O29" s="24"/>
      <c r="P29" s="24"/>
      <c r="Q29" s="24"/>
      <c r="R29" s="24"/>
      <c r="S29" s="24"/>
      <c r="T29" s="24"/>
    </row>
    <row r="30" spans="1:20" ht="45.75" customHeight="1" x14ac:dyDescent="0.35">
      <c r="B30" s="24"/>
      <c r="C30" s="42">
        <v>21</v>
      </c>
      <c r="D30" s="159" t="s">
        <v>101</v>
      </c>
      <c r="E30" s="27"/>
      <c r="F30" s="191" t="s">
        <v>117</v>
      </c>
      <c r="G30" s="156" t="s">
        <v>127</v>
      </c>
      <c r="H30" s="27"/>
      <c r="I30" s="27"/>
      <c r="J30" s="27"/>
      <c r="K30" s="27"/>
      <c r="L30" s="27"/>
      <c r="M30" s="27"/>
      <c r="N30" s="24"/>
      <c r="O30" s="24"/>
      <c r="P30" s="24"/>
      <c r="Q30" s="24"/>
      <c r="R30" s="24"/>
      <c r="S30" s="24"/>
      <c r="T30" s="24"/>
    </row>
    <row r="31" spans="1:20" ht="43.5" customHeight="1" x14ac:dyDescent="0.35">
      <c r="C31" s="42">
        <v>22</v>
      </c>
      <c r="D31" s="158" t="s">
        <v>114</v>
      </c>
      <c r="E31" s="27"/>
      <c r="F31" s="161">
        <v>0.5</v>
      </c>
      <c r="G31" s="156" t="s">
        <v>127</v>
      </c>
      <c r="H31" s="27"/>
      <c r="I31" s="27"/>
      <c r="J31" s="27"/>
      <c r="K31" s="27"/>
      <c r="L31" s="27"/>
      <c r="M31" s="27"/>
      <c r="N31" s="24"/>
      <c r="O31" s="24"/>
      <c r="P31" s="24"/>
      <c r="Q31" s="24"/>
    </row>
    <row r="32" spans="1:20" ht="60.75" x14ac:dyDescent="0.35">
      <c r="C32" s="42">
        <v>23</v>
      </c>
      <c r="D32" s="158" t="s">
        <v>102</v>
      </c>
      <c r="E32" s="27"/>
      <c r="F32" s="191" t="s">
        <v>117</v>
      </c>
      <c r="G32" s="156" t="s">
        <v>127</v>
      </c>
      <c r="H32" s="27"/>
      <c r="I32" s="27"/>
      <c r="J32" s="27"/>
      <c r="K32" s="27"/>
      <c r="L32" s="27"/>
      <c r="M32" s="27"/>
      <c r="N32" s="24"/>
      <c r="O32" s="24"/>
      <c r="P32" s="24"/>
      <c r="Q32" s="24"/>
    </row>
    <row r="33" spans="3:17" ht="20.25" x14ac:dyDescent="0.35">
      <c r="C33" s="42">
        <v>24</v>
      </c>
      <c r="D33" s="157" t="s">
        <v>115</v>
      </c>
      <c r="E33" s="27"/>
      <c r="F33" s="191" t="s">
        <v>117</v>
      </c>
      <c r="G33" s="156" t="s">
        <v>127</v>
      </c>
      <c r="H33" s="27"/>
      <c r="I33" s="27"/>
      <c r="J33" s="27"/>
      <c r="K33" s="27"/>
      <c r="L33" s="27"/>
      <c r="M33" s="27"/>
      <c r="N33" s="24"/>
      <c r="O33" s="24"/>
      <c r="P33" s="24"/>
      <c r="Q33" s="24"/>
    </row>
    <row r="34" spans="3:17" ht="20.25" x14ac:dyDescent="0.35">
      <c r="C34" s="42">
        <v>25</v>
      </c>
      <c r="D34" s="157" t="s">
        <v>116</v>
      </c>
      <c r="E34" s="27"/>
      <c r="F34" s="191" t="s">
        <v>117</v>
      </c>
      <c r="G34" s="156" t="s">
        <v>127</v>
      </c>
      <c r="H34" s="27"/>
      <c r="I34" s="27"/>
      <c r="J34" s="27"/>
      <c r="K34" s="27"/>
      <c r="L34" s="27"/>
      <c r="M34" s="27"/>
      <c r="N34" s="24"/>
      <c r="O34" s="24"/>
      <c r="P34" s="24"/>
      <c r="Q34" s="24"/>
    </row>
    <row r="35" spans="3:17" ht="312.75" customHeight="1" x14ac:dyDescent="0.35">
      <c r="C35" s="42">
        <v>26</v>
      </c>
      <c r="D35" s="159" t="s">
        <v>189</v>
      </c>
      <c r="E35" s="27"/>
      <c r="F35" s="161" t="s">
        <v>194</v>
      </c>
      <c r="G35" s="164" t="s">
        <v>190</v>
      </c>
      <c r="H35" s="27"/>
      <c r="I35" s="27"/>
      <c r="J35" s="27"/>
      <c r="K35" s="27"/>
      <c r="L35" s="27"/>
      <c r="M35" s="27"/>
      <c r="N35" s="24"/>
      <c r="O35" s="24"/>
      <c r="P35" s="24"/>
      <c r="Q35" s="24"/>
    </row>
    <row r="36" spans="3:17" ht="40.5" x14ac:dyDescent="0.35">
      <c r="C36" s="42">
        <v>27</v>
      </c>
      <c r="D36" s="158" t="s">
        <v>103</v>
      </c>
      <c r="E36" s="27"/>
      <c r="F36" s="191" t="s">
        <v>117</v>
      </c>
      <c r="G36" s="156" t="s">
        <v>186</v>
      </c>
      <c r="H36" s="27"/>
      <c r="I36" s="27"/>
      <c r="J36" s="27"/>
      <c r="K36" s="27"/>
      <c r="L36" s="27"/>
      <c r="M36" s="27"/>
      <c r="N36" s="24"/>
      <c r="O36" s="24"/>
      <c r="P36" s="24"/>
      <c r="Q36" s="24"/>
    </row>
    <row r="37" spans="3:17" ht="17.25" x14ac:dyDescent="0.3">
      <c r="C37" s="42"/>
      <c r="E37" s="27"/>
      <c r="F37" s="33"/>
      <c r="G37" s="33"/>
      <c r="H37" s="27"/>
      <c r="I37" s="27"/>
      <c r="J37" s="27"/>
      <c r="K37" s="27"/>
      <c r="L37" s="27"/>
      <c r="M37" s="27"/>
      <c r="N37" s="24"/>
      <c r="O37" s="24"/>
      <c r="P37" s="24"/>
      <c r="Q37" s="24"/>
    </row>
    <row r="38" spans="3:17" ht="17.25" x14ac:dyDescent="0.3">
      <c r="C38" s="42"/>
      <c r="E38" s="27"/>
      <c r="F38" s="33"/>
      <c r="G38" s="33"/>
      <c r="H38" s="27"/>
      <c r="I38" s="27"/>
      <c r="J38" s="27"/>
      <c r="K38" s="27"/>
      <c r="L38" s="27"/>
      <c r="M38" s="27"/>
      <c r="N38" s="24"/>
      <c r="O38" s="24"/>
      <c r="P38" s="24"/>
      <c r="Q38" s="24"/>
    </row>
    <row r="39" spans="3:17" ht="17.25" x14ac:dyDescent="0.3">
      <c r="C39" s="42"/>
      <c r="E39" s="27"/>
      <c r="F39" s="33"/>
      <c r="G39" s="33"/>
      <c r="H39" s="27"/>
      <c r="I39" s="27"/>
      <c r="J39" s="27"/>
      <c r="K39" s="27"/>
      <c r="L39" s="27"/>
      <c r="M39" s="27"/>
      <c r="N39" s="24"/>
      <c r="O39" s="24"/>
      <c r="P39" s="24"/>
      <c r="Q39" s="24"/>
    </row>
    <row r="40" spans="3:17" ht="17.25" x14ac:dyDescent="0.3">
      <c r="C40" s="42"/>
      <c r="E40" s="27"/>
      <c r="F40" s="33"/>
      <c r="G40" s="33"/>
      <c r="H40" s="27"/>
      <c r="I40" s="27"/>
      <c r="J40" s="27"/>
      <c r="K40" s="27"/>
      <c r="L40" s="27"/>
      <c r="M40" s="27"/>
      <c r="N40" s="24"/>
      <c r="O40" s="24"/>
      <c r="P40" s="24"/>
      <c r="Q40" s="24"/>
    </row>
    <row r="41" spans="3:17" ht="20.25" x14ac:dyDescent="0.35">
      <c r="C41" s="42"/>
      <c r="D41" s="193" t="s">
        <v>104</v>
      </c>
      <c r="E41" s="27"/>
      <c r="F41" s="194" t="s">
        <v>111</v>
      </c>
      <c r="G41" s="194" t="s">
        <v>187</v>
      </c>
      <c r="H41" s="27"/>
      <c r="I41" s="27"/>
      <c r="J41" s="27"/>
      <c r="K41" s="27"/>
      <c r="L41" s="27"/>
      <c r="M41" s="27"/>
      <c r="N41" s="24"/>
      <c r="O41" s="24"/>
      <c r="P41" s="24"/>
      <c r="Q41" s="24"/>
    </row>
    <row r="42" spans="3:17" ht="20.25" x14ac:dyDescent="0.35">
      <c r="C42" s="42">
        <v>28</v>
      </c>
      <c r="D42" s="157" t="s">
        <v>105</v>
      </c>
      <c r="E42" s="27"/>
      <c r="F42" s="191" t="s">
        <v>110</v>
      </c>
      <c r="G42" s="156" t="s">
        <v>129</v>
      </c>
      <c r="H42" s="24"/>
      <c r="I42" s="24"/>
      <c r="J42" s="24"/>
      <c r="K42" s="24"/>
      <c r="L42" s="24"/>
      <c r="M42" s="24"/>
      <c r="N42" s="24"/>
      <c r="O42" s="24"/>
      <c r="P42" s="24"/>
      <c r="Q42" s="24"/>
    </row>
    <row r="43" spans="3:17" ht="20.25" x14ac:dyDescent="0.35">
      <c r="C43" s="42">
        <v>29</v>
      </c>
      <c r="D43" s="157" t="s">
        <v>106</v>
      </c>
      <c r="E43" s="27"/>
      <c r="F43" s="191" t="s">
        <v>110</v>
      </c>
      <c r="G43" s="156" t="s">
        <v>129</v>
      </c>
      <c r="H43" s="24"/>
      <c r="I43" s="24"/>
      <c r="J43" s="24"/>
      <c r="K43" s="24"/>
      <c r="L43" s="24"/>
      <c r="M43" s="24"/>
      <c r="N43" s="24"/>
      <c r="O43" s="24"/>
      <c r="P43" s="24"/>
      <c r="Q43" s="24"/>
    </row>
    <row r="44" spans="3:17" ht="20.25" x14ac:dyDescent="0.35">
      <c r="C44" s="42">
        <v>30</v>
      </c>
      <c r="D44" s="157" t="s">
        <v>128</v>
      </c>
      <c r="E44" s="26"/>
      <c r="F44" s="191" t="s">
        <v>110</v>
      </c>
      <c r="G44" s="156" t="s">
        <v>129</v>
      </c>
    </row>
    <row r="45" spans="3:17" ht="20.25" x14ac:dyDescent="0.35">
      <c r="C45" s="42">
        <v>31</v>
      </c>
      <c r="D45" s="157" t="s">
        <v>130</v>
      </c>
      <c r="F45" s="191" t="s">
        <v>110</v>
      </c>
      <c r="G45" s="156" t="s">
        <v>129</v>
      </c>
    </row>
    <row r="46" spans="3:17" ht="20.25" x14ac:dyDescent="0.35">
      <c r="C46" s="42">
        <v>32</v>
      </c>
      <c r="D46" s="157" t="s">
        <v>107</v>
      </c>
      <c r="F46" s="191" t="s">
        <v>110</v>
      </c>
      <c r="G46" s="156" t="s">
        <v>129</v>
      </c>
    </row>
    <row r="47" spans="3:17" x14ac:dyDescent="0.3">
      <c r="D47" s="141"/>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Stammdaten Meldebogen</vt:lpstr>
      <vt:lpstr>Anl. Personal nach HKJGB </vt:lpstr>
      <vt:lpstr>Anl. Personal nach Übergangsv.</vt:lpstr>
      <vt:lpstr>Personal</vt:lpstr>
    </vt:vector>
  </TitlesOfParts>
  <Company>Land Hessen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Zimmermann, Kathrin (HSM)</dc:creator>
  <cp:lastModifiedBy>Kraft, Julia</cp:lastModifiedBy>
  <cp:lastPrinted>2020-09-23T06:24:24Z</cp:lastPrinted>
  <dcterms:created xsi:type="dcterms:W3CDTF">2020-08-21T07:43:50Z</dcterms:created>
  <dcterms:modified xsi:type="dcterms:W3CDTF">2024-01-30T12:38:58Z</dcterms:modified>
</cp:coreProperties>
</file>